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anhHLU\Documents\Zalo Received Files\"/>
    </mc:Choice>
  </mc:AlternateContent>
  <xr:revisionPtr revIDLastSave="0" documentId="13_ncr:1_{DE906B51-01C8-4D07-980F-7A37CA16A3BC}" xr6:coauthVersionLast="47" xr6:coauthVersionMax="47" xr10:uidLastSave="{00000000-0000-0000-0000-000000000000}"/>
  <bookViews>
    <workbookView xWindow="-120" yWindow="-120" windowWidth="20730" windowHeight="11310" activeTab="6" xr2:uid="{F9641E34-A0DB-4165-861F-BE743D5736C6}"/>
  </bookViews>
  <sheets>
    <sheet name="Sheet1" sheetId="1" r:id="rId1"/>
    <sheet name="MB 2024" sheetId="2" r:id="rId2"/>
    <sheet name="An Bình 2024" sheetId="3" r:id="rId3"/>
    <sheet name="BIDV" sheetId="5" r:id="rId4"/>
    <sheet name="VCB" sheetId="7" r:id="rId5"/>
    <sheet name="TH NH" sheetId="9" r:id="rId6"/>
    <sheet name="Sheet4" sheetId="10" r:id="rId7"/>
  </sheets>
  <definedNames>
    <definedName name="_xlnm._FilterDatabase" localSheetId="5" hidden="1">'TH NH'!$E$1:$E$278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0" l="1"/>
  <c r="C29" i="10" s="1"/>
  <c r="G34" i="10"/>
  <c r="J24" i="3"/>
  <c r="C47" i="10"/>
  <c r="C36" i="10"/>
  <c r="C45" i="10" s="1"/>
  <c r="C37" i="10"/>
  <c r="C32" i="10"/>
  <c r="C30" i="10"/>
  <c r="C31" i="10"/>
  <c r="C27" i="10"/>
  <c r="C26" i="10"/>
  <c r="C23" i="10" s="1"/>
  <c r="C22" i="10"/>
  <c r="C20" i="10"/>
  <c r="C11" i="10"/>
  <c r="C12" i="10"/>
  <c r="G145" i="2" l="1"/>
  <c r="H143" i="2"/>
  <c r="G143" i="2"/>
  <c r="H60" i="3"/>
  <c r="G60" i="3"/>
  <c r="G62" i="3" s="1"/>
  <c r="H48" i="5"/>
  <c r="G48" i="5"/>
  <c r="G50" i="5" s="1"/>
  <c r="G42" i="7"/>
  <c r="H40" i="7"/>
  <c r="G40" i="7"/>
</calcChain>
</file>

<file path=xl/sharedStrings.xml><?xml version="1.0" encoding="utf-8"?>
<sst xmlns="http://schemas.openxmlformats.org/spreadsheetml/2006/main" count="1864" uniqueCount="363">
  <si>
    <t>thu tài trợ</t>
  </si>
  <si>
    <t>thu lãi ngân hàng</t>
  </si>
  <si>
    <t>thu khác</t>
  </si>
  <si>
    <t>TM nộp</t>
  </si>
  <si>
    <t xml:space="preserve">TM rút </t>
  </si>
  <si>
    <t>chi học bổng</t>
  </si>
  <si>
    <t>chi hỗ trợ</t>
  </si>
  <si>
    <t>chi quản lý quỹ</t>
  </si>
  <si>
    <t>chi khác</t>
  </si>
  <si>
    <t>chi ngoài</t>
  </si>
  <si>
    <t>Lương</t>
  </si>
  <si>
    <t>Hoàng Thị Duyên</t>
  </si>
  <si>
    <t>Trần Hoàng Nhi</t>
  </si>
  <si>
    <t>Đặng Thị Thùy Trang</t>
  </si>
  <si>
    <t>Nguyễn Vũ Mai Anh</t>
  </si>
  <si>
    <t>Tô Khánh Linh</t>
  </si>
  <si>
    <t>Nguyễn Thành Công</t>
  </si>
  <si>
    <t>Trần Thị Liên</t>
  </si>
  <si>
    <t>Trần Thùy Dương</t>
  </si>
  <si>
    <t>CT giữa 2 NH</t>
  </si>
  <si>
    <t>trường LHP</t>
  </si>
  <si>
    <t>chi truyền thông</t>
  </si>
  <si>
    <t>tên miền</t>
  </si>
  <si>
    <t>Phí NH</t>
  </si>
  <si>
    <t>Thuế</t>
  </si>
  <si>
    <t>SỔ TIẾT KIỆM</t>
  </si>
  <si>
    <t>chi khen thưởng</t>
  </si>
  <si>
    <t>chi thầy cô giáo</t>
  </si>
  <si>
    <t>chi phát triển tài năng</t>
  </si>
  <si>
    <t>thu tài trợ DN</t>
  </si>
  <si>
    <t>thu tài trợ CN</t>
  </si>
  <si>
    <t>Đoàn Thảo Vân</t>
  </si>
  <si>
    <t>Trần Thị Trâm Anh</t>
  </si>
  <si>
    <t>Lê Thị Thanh Thảo</t>
  </si>
  <si>
    <t>Phan Hà Châu</t>
  </si>
  <si>
    <t>Nguyễn Trần Trung</t>
  </si>
  <si>
    <t>Sùng Thị Hương</t>
  </si>
  <si>
    <t>Hoàng Thị Châu Tâm</t>
  </si>
  <si>
    <t>Hứa Huy Hoàng</t>
  </si>
  <si>
    <t>Nguyễn Thanh Tú</t>
  </si>
  <si>
    <t>Vũ Nguyễn Minh Thư</t>
  </si>
  <si>
    <t>Đặng Thị Minh Anh</t>
  </si>
  <si>
    <t>Trần Thu Trang</t>
  </si>
  <si>
    <t>Lưu Thuỳ Dương</t>
  </si>
  <si>
    <t>Lưu Thuỳ Linh</t>
  </si>
  <si>
    <t>Nguyễn Phương Linh</t>
  </si>
  <si>
    <t>Vũ Thị Mai Trang</t>
  </si>
  <si>
    <t>Trần Minh Hằng</t>
  </si>
  <si>
    <t>Trần Đoàn Việt</t>
  </si>
  <si>
    <t>Bạch Thuỷ Tiên</t>
  </si>
  <si>
    <t>Lê Duy Đạt</t>
  </si>
  <si>
    <t>BẢNG KÊ THEO DÕI TIỀN GỬI NGÂN HÀNG</t>
  </si>
  <si>
    <t>TK MB HOÀN KIẾM - STK: 12586599</t>
  </si>
  <si>
    <t>STT</t>
  </si>
  <si>
    <t>Ngày tháng</t>
  </si>
  <si>
    <t>Nội dung</t>
  </si>
  <si>
    <t>Phân mục</t>
  </si>
  <si>
    <t>Tiểu mục</t>
  </si>
  <si>
    <t xml:space="preserve">Thu </t>
  </si>
  <si>
    <t>Chi</t>
  </si>
  <si>
    <t>Học bổng thường xuyên tháng 1/2024: Hoàng Thị Duyên</t>
  </si>
  <si>
    <t>HOANG VAN TU</t>
  </si>
  <si>
    <t>Học bổng thường xuyên tháng 1/2024: Nguyễn Thành Công</t>
  </si>
  <si>
    <t>NGUYEN THANH CONG</t>
  </si>
  <si>
    <t>Học bổng thường xuyên tháng 1/2024: Tô Khánh Linh</t>
  </si>
  <si>
    <t>TO KHANH LINH</t>
  </si>
  <si>
    <t>Học bổng thường xuyên tháng 1/2024: Trần Thị Liên</t>
  </si>
  <si>
    <t>TRAN THI LIEN</t>
  </si>
  <si>
    <t>Học bổng thường xuyên tháng 1/2024: Đặng Thị Thuỳ Trang</t>
  </si>
  <si>
    <t>DANG THI NHUNG</t>
  </si>
  <si>
    <t>Lương tháng 12/2023: Trần Thuỳ Dương</t>
  </si>
  <si>
    <t>TRAN THUY DUONG</t>
  </si>
  <si>
    <t>Lương tháng 13/2023: Trần Thuỳ Dương</t>
  </si>
  <si>
    <t>Đơn vị thụ hưởng/ Đơn vị chuyển</t>
  </si>
  <si>
    <t>AGRIBANK</t>
  </si>
  <si>
    <t>Dương Thuỳ K9194</t>
  </si>
  <si>
    <t>DUONG THI THUY</t>
  </si>
  <si>
    <t>Trần Thị Hồng Thìn K8891</t>
  </si>
  <si>
    <t xml:space="preserve">Thanh toán chi phí dịch vụ sx video truyền thông </t>
  </si>
  <si>
    <t>CTY CP TM VA TRUYEN THONG LIFE VIET NAM</t>
  </si>
  <si>
    <t>Bút toán trả lại</t>
  </si>
  <si>
    <t>Học bổng thường xuyên tháng 1/2024: Nguyễn Tiến Khôi</t>
  </si>
  <si>
    <t>NGUYEN TIEN KHOI</t>
  </si>
  <si>
    <t>Nguyễn Tiến Khôi</t>
  </si>
  <si>
    <t>Chuyển khoản từ tk An Bình sang MB</t>
  </si>
  <si>
    <t>Học bổng thường xuyên tháng 2/2024: Nguyễn Thành Công</t>
  </si>
  <si>
    <t>Học bổng thường xuyên tháng 2/2024: Hoàng Thị Duyên</t>
  </si>
  <si>
    <t>Học bổng thường xuyên tháng 2/2024: Trần Thị Liên</t>
  </si>
  <si>
    <t>Học bổng thường xuyên tháng 2/2024: Tô Khánh Linh</t>
  </si>
  <si>
    <t>Học bổng thường xuyên tháng 2/2024: Đặng Thị Thuỳ Trang</t>
  </si>
  <si>
    <t>Lương tháng 1/2024: Trần Thuỳ Dương</t>
  </si>
  <si>
    <t>Học bổng thường xuyên tháng 2/2024: Nguyễn Tiến Khôi</t>
  </si>
  <si>
    <t>Thanh toán chi phí 200 ấn phẩm</t>
  </si>
  <si>
    <t>Nguyễn Quỳnh Trang chuyển tiền</t>
  </si>
  <si>
    <t>Nguyễn Hạnh K9295</t>
  </si>
  <si>
    <t>Lương tháng 2/2024: Trần Thuỳ Dương</t>
  </si>
  <si>
    <t>Học bổng thường xuyên tháng 3/2024: Nguyễn Thành Công</t>
  </si>
  <si>
    <t>Học bổng thường xuyên tháng 3/2024: Trần Thị Liên</t>
  </si>
  <si>
    <t>Học bổng thường xuyên tháng 3/2024: Nguyễn Tiến Khôi</t>
  </si>
  <si>
    <t>Học bổng thường xuyên tháng 3/2024: Đặng Thị Thuỳ Trang</t>
  </si>
  <si>
    <t>Học bổng thường xuyên tháng 3/2024: Tô Khánh Linh</t>
  </si>
  <si>
    <t>Trả lại tiền gửi</t>
  </si>
  <si>
    <t>Giải Tennis ủng hộ quỹ</t>
  </si>
  <si>
    <t>Giải bóng đá LHP ủng hộ</t>
  </si>
  <si>
    <t>Học bổng thường xuyên tháng 4/2024: Nguyễn Thành Công</t>
  </si>
  <si>
    <t>Học bổng thường xuyên tháng 4/2024: Trần Thị Liên</t>
  </si>
  <si>
    <t>Học bổng thường xuyên tháng 4/2024: Nguyễn Tiến Khôi</t>
  </si>
  <si>
    <t>Học bổng thường xuyên tháng 4/2024: Đặng Thị Thuỳ Trang</t>
  </si>
  <si>
    <t>Học bổng thường xuyên tháng 4/2024: Tô Khánh Linh</t>
  </si>
  <si>
    <t>Lương tháng 3/2024: Trần Thuỳ Dương</t>
  </si>
  <si>
    <t>Khen thưởng HSG và HS đạt giải nhì cuộc thi KHKT cấp quốc gia năm học 2023-2024</t>
  </si>
  <si>
    <t>CK tài khoản VCB</t>
  </si>
  <si>
    <t>Học bổng thường xuyên tháng 5/2024: Nguyễn Thành Công</t>
  </si>
  <si>
    <t>Học bổng thường xuyên tháng 5/2024: Trần Thị Liên</t>
  </si>
  <si>
    <t>Học bổng thường xuyên tháng 5/2024: Nguyễn Tiến Khôi</t>
  </si>
  <si>
    <t>Học bổng thường xuyên tháng 5/2024: Đặng Thị Thuỳ Trang</t>
  </si>
  <si>
    <t>Học bổng thường xuyên tháng 5/2024: Tô Khánh Linh</t>
  </si>
  <si>
    <t>Lương tháng 4/2024: Trần Thuỳ Dương</t>
  </si>
  <si>
    <t>Lương tháng 5/2024: Trần Thuỳ Dương</t>
  </si>
  <si>
    <t>Thanh toán gia hạn tên miền lhptalentorg</t>
  </si>
  <si>
    <t>Thanh toán phí dịch vụ sx video truyền thông số 20240601/BBNT/LHPTalents-LifeVN</t>
  </si>
  <si>
    <t>Thanh toán phí dịch vụ sx video truyền thông số 20240501/BBNT/LHPTalents-LifeVN</t>
  </si>
  <si>
    <t>Lương tháng 7/2024: Đặng Quang Bão</t>
  </si>
  <si>
    <t>Lương tháng 6/2024: Đặng Quang Bão</t>
  </si>
  <si>
    <t>Thanh toán CKS gói gia hạn 4 năm</t>
  </si>
  <si>
    <t>Khen thưởng 11 thủ khoa vào 10 THPTC LHP năm học 2024-2025</t>
  </si>
  <si>
    <t>Học bổng thường xuyên tháng 8/2024: Nguyễn Thành Công</t>
  </si>
  <si>
    <t>Học bổng thường xuyên tháng 8/2024: Trần Thị Liên</t>
  </si>
  <si>
    <t>Học bổng thường xuyên tháng 8/2024: Đặng Thị Thuỳ Trang</t>
  </si>
  <si>
    <t>Học bổng thường xuyên tháng 8/2024: Tô Khánh Linh</t>
  </si>
  <si>
    <t>Học bổng thường xuyên tháng 9/2024: Nguyễn Thành Công</t>
  </si>
  <si>
    <t>Học bổng thường xuyên tháng 9/2024: Trần Thị Liên</t>
  </si>
  <si>
    <t>Học bổng thường xuyên tháng 9/2024: Đặng Thị Thuỳ Trang</t>
  </si>
  <si>
    <t>Học bổng thường xuyên tháng 9/2024: Tô Khánh Linh</t>
  </si>
  <si>
    <t>Lương tháng 8/2024: Đặng Quang Bão</t>
  </si>
  <si>
    <t>Chuyển tiền sang MB</t>
  </si>
  <si>
    <t>Học bổng thường xuyên tháng 10/2024: Nguyễn Thành Công</t>
  </si>
  <si>
    <t>Học bổng thường xuyên tháng 10/2024: Trần Thị Liên</t>
  </si>
  <si>
    <t>Học bổng thường xuyên tháng 10/2024: Đặng Thị Thuỳ Trang</t>
  </si>
  <si>
    <t>Học bổng thường xuyên tháng 10/2024: Tô Khánh Linh</t>
  </si>
  <si>
    <t>Khen thưởng HSG lớp 10, 11 theo tờ trình số 202486/TT/VPQ</t>
  </si>
  <si>
    <t>Tiền mua hoa khai giảng và sự kiện  thầy Thanh 21.09.2024</t>
  </si>
  <si>
    <t>Phí BP duy trì sms banking</t>
  </si>
  <si>
    <t>Lương tháng 11/2024: Đặng Quang Bão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</si>
  <si>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</si>
  <si>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Học bổng thường xuyên tháng 11/2024: Nguyễn Thành Công</t>
  </si>
  <si>
    <t>Học bổng thường xuyên tháng 11/2024: Trần Thị Liên</t>
  </si>
  <si>
    <t>Học bổng thường xuyên tháng 11/2024: Đặng Thị Thuỳ Trang</t>
  </si>
  <si>
    <t>Học bổng thường xuyên tháng 11/2024: Tô Khánh Linh</t>
  </si>
  <si>
    <t>Học bổng thường xuyên tháng 11/2024: Nguyễn Thanh Tú</t>
  </si>
  <si>
    <t>Học bổng thường xuyên tháng 11/2024: Hoàng Thị Châu Tâm</t>
  </si>
  <si>
    <t>Học bổng thường xuyên tháng 11/2024: Nguyễn Trần Trung</t>
  </si>
  <si>
    <t>Học bổng thường xuyên tháng 11/2024: Sùng Thị Hương</t>
  </si>
  <si>
    <t>Học bổng thường xuyên tháng 11/2024: Nguyễn Tiến Khôi</t>
  </si>
  <si>
    <t>Học bổng thường xuyên tháng 11/2024: Hứa Huy Hoàng</t>
  </si>
  <si>
    <t>Bổ sung tiền mua hoa khai giảng 05.09.2024</t>
  </si>
  <si>
    <t>Huỳnh Thế Trung ck ủng hộ cháu Hằng và Mai Trang</t>
  </si>
  <si>
    <t>Uh quỹ</t>
  </si>
  <si>
    <t>Nguyễn Thị Thanh Hà ck</t>
  </si>
  <si>
    <t>Học bổng thường xuyên tháng 12/2024: Trần Thị Liên</t>
  </si>
  <si>
    <t>Học bổng thường xuyên tháng 12/2024: Đặng Thị Thuỳ Trang</t>
  </si>
  <si>
    <t>Học bổng thường xuyên tháng 11/2024: Lê Duy Đạt</t>
  </si>
  <si>
    <t>Học bổng thường xuyên tháng 11/2024: Đặng Thị Minh Anh</t>
  </si>
  <si>
    <t>Học bổng thường xuyên tháng 12/2024: Nguyễn Trần Trung</t>
  </si>
  <si>
    <t>Học bổng thường xuyên tháng 12/2024: Đặng Thị Minh Anh</t>
  </si>
  <si>
    <t>Học bổng thường xuyên tháng 11/2024: Lê Thị Thanh Thảo</t>
  </si>
  <si>
    <t>Học bổng thường xuyên tháng 11/2024: Trần Minh Hằng</t>
  </si>
  <si>
    <t>Học bổng thường xuyên tháng 12/2024: Lê Thị Thanh Thảo</t>
  </si>
  <si>
    <t>Học bổng thường xuyên tháng 12/2024: Nguyễn Tiến Khôi</t>
  </si>
  <si>
    <t>Học bổng thường xuyên tháng 11/2024: Phan Hà Châu</t>
  </si>
  <si>
    <t>Học bổng thường xuyên tháng 12/2024: Vũ Mai Trang</t>
  </si>
  <si>
    <t>Học bổng thường xuyên tháng 11/2024: Đoàn Thảo Vân</t>
  </si>
  <si>
    <t>Học bổng thường xuyên tháng 12/2024: Nguyễn Thanh Tú</t>
  </si>
  <si>
    <t>Học bổng thường xuyên tháng 11/2024: Nguyễn Phương Linh</t>
  </si>
  <si>
    <t>Học bổng thường xuyên tháng 12/2024: Phan Hà Châu</t>
  </si>
  <si>
    <t>Học bổng thường xuyên tháng 12/2024: Nguyễn Phương Linh</t>
  </si>
  <si>
    <t>Học bổng thường xuyên tháng 12/2024: Hoàng Thị Châu Tâm</t>
  </si>
  <si>
    <t>Học bổng thường xuyên tháng 11/2024: Trần Thị Trâm Anh</t>
  </si>
  <si>
    <t>Học bổng thường xuyên tháng 11/2024: Bạch Thuỷ Tiên</t>
  </si>
  <si>
    <t>Học bổng thường xuyên tháng 12/2024: Trần Thị Trâm Anh</t>
  </si>
  <si>
    <t>Học bổng thường xuyên tháng 11/2024: Vũ Nguyễn Minh Thư</t>
  </si>
  <si>
    <t>Học bổng thường xuyên tháng 12/2024: Lưu Thuỳ Dương, Lưu Thuỳ Linh</t>
  </si>
  <si>
    <t>Học bổng thường xuyên tháng 12/2024: Trần Thu Trang</t>
  </si>
  <si>
    <t>Học bổng thường xuyên tháng 12/2024: Tô Khánh Linh</t>
  </si>
  <si>
    <t>Học bổng thường xuyên tháng 11/2024: Vũ Thị Mai Trang</t>
  </si>
  <si>
    <t>Học bổng thường xuyên tháng 12/2024: Sùng Thị Hương</t>
  </si>
  <si>
    <t>Học bổng thường xuyên tháng 12/2024: Nguyễn Thành Công</t>
  </si>
  <si>
    <t>Học bổng thường xuyên tháng 12/2024: Vũ Nguyễn Minh Thư</t>
  </si>
  <si>
    <t>Học bổng thường xuyên tháng 11/2024: Trần Thu Trang</t>
  </si>
  <si>
    <t>Học bổng thường xuyên tháng 12/2024: Đoàn Thảo Vân</t>
  </si>
  <si>
    <t>Học bổng thường xuyên tháng 12/2024: Lê Duy Đạt</t>
  </si>
  <si>
    <t>Học bổng thường xuyên tháng 12/2024: Trần Minh Hằng</t>
  </si>
  <si>
    <t>Học bổng thường xuyên tháng 12/2024: Trần Đoàn Việt</t>
  </si>
  <si>
    <t>Học bổng thường xuyên tháng 11/2024: Trần Đoàn Việt</t>
  </si>
  <si>
    <t>Học bổng thường xuyên tháng 12/2024: Bạch Thuỷ Tiên</t>
  </si>
  <si>
    <t>Học bổng thường xuyên tháng 12/2024: Hứa Huy Hoàng</t>
  </si>
  <si>
    <t>Tri ân thầy cô 20.11</t>
  </si>
  <si>
    <t>NGUYEN THANH TU</t>
  </si>
  <si>
    <t>HOANG THI CHAU TAM</t>
  </si>
  <si>
    <t>NGUYEN TRAN TRUNG</t>
  </si>
  <si>
    <t>SUNG THI HUONG</t>
  </si>
  <si>
    <t>HUA HUY HOANG</t>
  </si>
  <si>
    <t>TRAN HONG QUE</t>
  </si>
  <si>
    <t>TRAN THI YEN</t>
  </si>
  <si>
    <t>CAO THI CHIEN</t>
  </si>
  <si>
    <t>TRAN THI THUY</t>
  </si>
  <si>
    <t>VU THI MAI HANG</t>
  </si>
  <si>
    <t>DOAN THAO VAN</t>
  </si>
  <si>
    <t>NGUYEN THI THU THUY</t>
  </si>
  <si>
    <t>NGUYEN THI HUYEN</t>
  </si>
  <si>
    <t>TRAN THI TRAM ANH</t>
  </si>
  <si>
    <t>LUU THUY LINH</t>
  </si>
  <si>
    <t>TRAN DANG HA</t>
  </si>
  <si>
    <t>TRAN THANH DONG</t>
  </si>
  <si>
    <t>TK AN BÌNH- PGD TÂY HỒ-1021099181818</t>
  </si>
  <si>
    <t>Nhận lại tiền gửi</t>
  </si>
  <si>
    <t>Tất toán hợp đồng tiền gửi az-10260019017084</t>
  </si>
  <si>
    <t>Chuyển tiền sang tk MB</t>
  </si>
  <si>
    <t>Phí chuyển tiền</t>
  </si>
  <si>
    <t xml:space="preserve">Hoàn trả hạch toán ngày </t>
  </si>
  <si>
    <t>Trả lãi sổ tiết kiệm az-1026019015090</t>
  </si>
  <si>
    <t>Trả lãi sổ tiết kiệm az-1026019017117</t>
  </si>
  <si>
    <t>Trả lãi sổ tiết kiệm az - 1026019016087</t>
  </si>
  <si>
    <t>Trả lãi sổ tiết kiệm az - 1026019017084</t>
  </si>
  <si>
    <t>Tất toán hợp đồng tiền gửi az-1026021125021</t>
  </si>
  <si>
    <t>Tất toán hợp đồng tiền gửi az 1026019016087</t>
  </si>
  <si>
    <t>Tất toán hợp đồng tiền gửi az 1026019017084</t>
  </si>
  <si>
    <t>Mở sổ tiết kiệm az - 1026021125021</t>
  </si>
  <si>
    <t>Mở sổ tiết kiệm az - 1026021126018</t>
  </si>
  <si>
    <t>Mở sổ tiết kiệm az - 1026021127015</t>
  </si>
  <si>
    <t>Mở sổ tiết kiệm az - 1026021128012</t>
  </si>
  <si>
    <t>Mở sổ tiết kiệm số az - 1026021206021</t>
  </si>
  <si>
    <t>Tất toán hợp đồng tiền gửi az - 1026021206021</t>
  </si>
  <si>
    <t>Trả lãi sổ tiết kiệm az - 1026021206021</t>
  </si>
  <si>
    <t>Trả lãi sổ tiết kiệm az - 1026021127015</t>
  </si>
  <si>
    <t>Trả lãi sổ tiết kiệm az - 1026021128012</t>
  </si>
  <si>
    <t>Tất toán hợp đồng tiền gửi az - 1026021127015</t>
  </si>
  <si>
    <t>Tất toán hợp đồng tiền gửi az - 1026021128012</t>
  </si>
  <si>
    <t>Mở sổ tiết kiệm az - 1166000341867</t>
  </si>
  <si>
    <t>Mở sổ tiết kiệm az - 1166000341875</t>
  </si>
  <si>
    <t>Thu phí quản lý TKTT An Bình tháng 12/2024</t>
  </si>
  <si>
    <t>Thu phí quản lý TKTT An Bình tháng 11/2024</t>
  </si>
  <si>
    <t>Thu phí quản lý TKTT An Bình tháng 10/2024</t>
  </si>
  <si>
    <t>Thu phí quản lý TKTT An Bình tháng 8/2024</t>
  </si>
  <si>
    <t>Thu phí quản lý TKTT An Bình tháng 9/2024</t>
  </si>
  <si>
    <t>Thu phí quản lý TKTT An Bình tháng 7/2024</t>
  </si>
  <si>
    <t>Thu phí quản lý TKTT An Bình tháng 6/2024</t>
  </si>
  <si>
    <t>Thu phí quản lý TKTT An Bình tháng 5/2024</t>
  </si>
  <si>
    <t>Thu phí quản lý TKTT An Bình tháng 4/2024</t>
  </si>
  <si>
    <t>Thu phí quản lý TKTT An Bình tháng 3/2024</t>
  </si>
  <si>
    <t>Thu phí quản lý TKTT An Bình tháng 2/2024</t>
  </si>
  <si>
    <t>Thu phí quản lý TKTT An Bình tháng 1/2024</t>
  </si>
  <si>
    <t>Cựu hs chuyên văn ủng hộ</t>
  </si>
  <si>
    <t>25/1/2024</t>
  </si>
  <si>
    <t>Thu lãi tháng 1</t>
  </si>
  <si>
    <t>Nguyễn Thị Phương ủng hộ</t>
  </si>
  <si>
    <t>25/2/2024</t>
  </si>
  <si>
    <t>Thu lãi tháng 2</t>
  </si>
  <si>
    <t>Phí BSMS tháng 2</t>
  </si>
  <si>
    <t>Phí BSMS tháng 1</t>
  </si>
  <si>
    <t>Phí quản lý tài khoản quý 1</t>
  </si>
  <si>
    <t>25/3/2024</t>
  </si>
  <si>
    <t>Thu lãi tháng 3</t>
  </si>
  <si>
    <t>Phí BSMS tháng 3</t>
  </si>
  <si>
    <t>Phí quản lý tài khoản tháng 4</t>
  </si>
  <si>
    <t>Thu lãi tháng 4</t>
  </si>
  <si>
    <t>Phí BSMS tháng 4</t>
  </si>
  <si>
    <t>Phí quản lý tài khoản tháng 5</t>
  </si>
  <si>
    <t>Thu lãi tháng 5</t>
  </si>
  <si>
    <t>Phí BSMS tháng 5</t>
  </si>
  <si>
    <t>Phí quản lý tài khoản tháng 6</t>
  </si>
  <si>
    <t>Thu lãi tháng 6</t>
  </si>
  <si>
    <t>Phí BSMS tháng 6</t>
  </si>
  <si>
    <t>Phí quản lý tài khoản tháng 7</t>
  </si>
  <si>
    <t>Thu lãi tháng 7</t>
  </si>
  <si>
    <t>`17/7/2024</t>
  </si>
  <si>
    <t>Phí BSMS tháng 7</t>
  </si>
  <si>
    <t>Phí quản lý tài khoản tháng 8</t>
  </si>
  <si>
    <t>Thu lãi tháng 8</t>
  </si>
  <si>
    <t>Phí BSMS tháng 8</t>
  </si>
  <si>
    <t>Phí quản lý tài khoản tháng 9</t>
  </si>
  <si>
    <t>Thu lãi tháng 9</t>
  </si>
  <si>
    <t>Phí BSMS tháng 9</t>
  </si>
  <si>
    <t>Phí quản lý tài khoản tháng 10</t>
  </si>
  <si>
    <t>Thu lãi tháng 10</t>
  </si>
  <si>
    <t>Phí BSMS tháng 10</t>
  </si>
  <si>
    <t>Phí quản lý tài khoản tháng 11</t>
  </si>
  <si>
    <t>Thu lãi tháng 11</t>
  </si>
  <si>
    <t>Phí quản lý tài khoản tháng 12</t>
  </si>
  <si>
    <t>Phí BSMS tháng 11</t>
  </si>
  <si>
    <t>Phí BSMS tháng 12</t>
  </si>
  <si>
    <t>Thu lãi tháng 12</t>
  </si>
  <si>
    <t>Thu phí dịch vụ SMS tháng 12/2023</t>
  </si>
  <si>
    <t>16/1/2024</t>
  </si>
  <si>
    <t>Nộp thuế TNCN</t>
  </si>
  <si>
    <t>Thu lãi ngân hàng tháng 1</t>
  </si>
  <si>
    <t>31/1/2024</t>
  </si>
  <si>
    <t>Gói SME</t>
  </si>
  <si>
    <t>Thu phí dịch vụ SMS tháng 1/2024</t>
  </si>
  <si>
    <t>Thu lãi ngân hàng tháng 2</t>
  </si>
  <si>
    <t>Thu lãi ngân hàng tháng 3</t>
  </si>
  <si>
    <t>24/4/2024</t>
  </si>
  <si>
    <t>Carry forward service charge</t>
  </si>
  <si>
    <t>Thu lãi ngân hàng tháng 4</t>
  </si>
  <si>
    <t>Thu lãi ngân hàng tháng 5</t>
  </si>
  <si>
    <t>Thu lãi ngân hàng tháng 6</t>
  </si>
  <si>
    <t>Thu lãi ngân hàng tháng 7</t>
  </si>
  <si>
    <t>Thu phí sao kê tài khoản</t>
  </si>
  <si>
    <t>Thu lãi ngân hàng tháng 8</t>
  </si>
  <si>
    <t>Thu lãi ngân hàng tháng 9</t>
  </si>
  <si>
    <t>Thu lãi ngân hàng tháng 10</t>
  </si>
  <si>
    <t>Thu lãi ngân hàng tháng 11</t>
  </si>
  <si>
    <t>Thu lãi ngân hàng tháng 12</t>
  </si>
  <si>
    <t>ủng hộ</t>
  </si>
  <si>
    <t>Cộng phát sinh năm 2024</t>
  </si>
  <si>
    <t>Số dư 31/12/2023</t>
  </si>
  <si>
    <t>Số dư 31/12/2024</t>
  </si>
  <si>
    <t>QUÝ HỖ TRỢ  PHÁT TRIỂN</t>
  </si>
  <si>
    <t>CỘNG HÒA XÃ HỘI CHỦ NGHĨA VIỆT NAM</t>
  </si>
  <si>
    <t xml:space="preserve">   TÀI NĂNG THÀNH NAM</t>
  </si>
  <si>
    <t>Độc lập- Tự do- Hạnh phúc</t>
  </si>
  <si>
    <t>Các khoản mục</t>
  </si>
  <si>
    <t>Số tiền (VNĐ)</t>
  </si>
  <si>
    <t>Trong đó</t>
  </si>
  <si>
    <t>Số tiền (USD)</t>
  </si>
  <si>
    <t>Tỷ giá</t>
  </si>
  <si>
    <t>I</t>
  </si>
  <si>
    <t>VỐN THÀNH LẬP</t>
  </si>
  <si>
    <t>Vốn góp Hội đồng sáng lập Quỹ</t>
  </si>
  <si>
    <t>II</t>
  </si>
  <si>
    <t>TỒN ĐẦU KỲ</t>
  </si>
  <si>
    <t xml:space="preserve">Gửi STK tại An Bình </t>
  </si>
  <si>
    <t>Số dư TK MB (TK VNĐ)</t>
  </si>
  <si>
    <t>Số dư TK VCB (TK VNĐ)</t>
  </si>
  <si>
    <t>Số dư TK Bidv (TK VNĐ)</t>
  </si>
  <si>
    <t>Số dư TK An Bình (TK VNĐ)</t>
  </si>
  <si>
    <t>Khoản tạm ứng phải thu</t>
  </si>
  <si>
    <t>Số dư quỹ Tiền mặt</t>
  </si>
  <si>
    <t>III</t>
  </si>
  <si>
    <t>CÁC KHOẢN THU</t>
  </si>
  <si>
    <t>Thu từ tiền lãi và thu khác (MS4)</t>
  </si>
  <si>
    <t>Thu từ hoạt động tài chính (chênh lệch tỷ giá)</t>
  </si>
  <si>
    <t>IV</t>
  </si>
  <si>
    <t>CÁC KHOẢN CHI</t>
  </si>
  <si>
    <t>Chi hoạt động quản lý quỹ (MS8)</t>
  </si>
  <si>
    <t>Chi phí hoạt động tài chính (chênh lệch tỷ giá)</t>
  </si>
  <si>
    <t>V</t>
  </si>
  <si>
    <t>SỐ DƯ CUỐI KỲ (IV=I+II-III)</t>
  </si>
  <si>
    <t>BÁO CÁO TÀI CHÍNH QUỸ HỖ TRỢ PHÁT TRIỂN TÀI NĂNG THÀNH NAM</t>
  </si>
  <si>
    <t>NĂM 2023</t>
  </si>
  <si>
    <t>a</t>
  </si>
  <si>
    <t>Chi tiết số dư tại các tài khoản</t>
  </si>
  <si>
    <t>b</t>
  </si>
  <si>
    <t>Chi tiết số dư theo dõi theo các đầu mục:</t>
  </si>
  <si>
    <t xml:space="preserve"> -Số dư vốn thành lập</t>
  </si>
  <si>
    <t xml:space="preserve"> - Số dư hoạt động quỹ</t>
  </si>
  <si>
    <t>Vốn thành lập</t>
  </si>
  <si>
    <t xml:space="preserve">Thu từ doanh nghiệp tài trợ  </t>
  </si>
  <si>
    <t>Thu từ tập thể, cá nhân tài trợ</t>
  </si>
  <si>
    <t>Chi Khen thưởng HS tài năng</t>
  </si>
  <si>
    <t>Chi học bổng hỗ trợ</t>
  </si>
  <si>
    <t>Chi hỗ trợ thầy cô giáo</t>
  </si>
  <si>
    <t>Chị hoạt động hỗ trợ phát triển tài năng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</si>
</sst>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3" fontId="6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7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3" fontId="10" fillId="2" borderId="1" xfId="0" applyNumberFormat="1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B459-1E33-4B03-A073-AF84EDD55B36}">
  <dimension ref="A1:A52"/>
  <sheetViews>
    <sheetView workbookViewId="0">
      <selection activeCell="F43" sqref="F43"/>
    </sheetView>
  </sheetViews>
  <sheetFormatPr defaultRowHeight="15" x14ac:dyDescent="0.25"/>
  <cols>
    <col min="1" max="1" width="27.7109375" style="1" customWidth="1"/>
    <col min="2" max="16384" width="9.140625" style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47</v>
      </c>
    </row>
    <row r="49" spans="1:1" x14ac:dyDescent="0.25">
      <c r="A49" s="1" t="s">
        <v>48</v>
      </c>
    </row>
    <row r="50" spans="1:1" x14ac:dyDescent="0.25">
      <c r="A50" s="1" t="s">
        <v>49</v>
      </c>
    </row>
    <row r="51" spans="1:1" x14ac:dyDescent="0.25">
      <c r="A51" s="1" t="s">
        <v>50</v>
      </c>
    </row>
    <row r="52" spans="1:1" x14ac:dyDescent="0.25">
      <c r="A52" s="1" t="s">
        <v>83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3E31-2005-4CB1-8EE0-991D23AF7F10}">
  <dimension ref="A1:M145"/>
  <sheetViews>
    <sheetView topLeftCell="B137" workbookViewId="0">
      <selection activeCell="G145" sqref="G145"/>
    </sheetView>
  </sheetViews>
  <sheetFormatPr defaultRowHeight="15" x14ac:dyDescent="0.25"/>
  <cols>
    <col min="1" max="1" width="9.140625" style="4"/>
    <col min="2" max="2" width="18.42578125" style="10" customWidth="1"/>
    <col min="3" max="3" width="27.28515625" style="9" customWidth="1"/>
    <col min="4" max="4" width="29" style="5" customWidth="1"/>
    <col min="5" max="5" width="16.42578125" style="6" customWidth="1"/>
    <col min="6" max="6" width="22" style="6" customWidth="1"/>
    <col min="7" max="7" width="13" style="7" customWidth="1"/>
    <col min="8" max="8" width="12.42578125" style="7" customWidth="1"/>
    <col min="9" max="16384" width="9.140625" style="4"/>
  </cols>
  <sheetData>
    <row r="1" spans="1:8" x14ac:dyDescent="0.25">
      <c r="A1" s="36" t="s">
        <v>51</v>
      </c>
      <c r="B1" s="36"/>
      <c r="C1" s="36"/>
      <c r="D1" s="36"/>
      <c r="E1" s="36"/>
      <c r="F1" s="36"/>
      <c r="G1" s="36"/>
      <c r="H1" s="36"/>
    </row>
    <row r="2" spans="1:8" x14ac:dyDescent="0.25">
      <c r="A2" s="36" t="s">
        <v>52</v>
      </c>
      <c r="B2" s="36"/>
      <c r="C2" s="36"/>
      <c r="D2" s="36"/>
      <c r="E2" s="36"/>
      <c r="F2" s="36"/>
      <c r="G2" s="36"/>
      <c r="H2" s="36"/>
    </row>
    <row r="3" spans="1:8" s="6" customFormat="1" ht="30" x14ac:dyDescent="0.25">
      <c r="A3" s="6" t="s">
        <v>53</v>
      </c>
      <c r="B3" s="10" t="s">
        <v>54</v>
      </c>
      <c r="C3" s="5" t="s">
        <v>55</v>
      </c>
      <c r="D3" s="5" t="s">
        <v>73</v>
      </c>
      <c r="E3" s="6" t="s">
        <v>56</v>
      </c>
      <c r="F3" s="6" t="s">
        <v>57</v>
      </c>
      <c r="G3" s="8" t="s">
        <v>58</v>
      </c>
      <c r="H3" s="8" t="s">
        <v>59</v>
      </c>
    </row>
    <row r="4" spans="1:8" ht="30" x14ac:dyDescent="0.25">
      <c r="B4" s="10">
        <v>45293</v>
      </c>
      <c r="C4" s="9" t="s">
        <v>60</v>
      </c>
      <c r="D4" s="5" t="s">
        <v>61</v>
      </c>
      <c r="E4" s="6" t="s">
        <v>5</v>
      </c>
      <c r="F4" s="6" t="s">
        <v>11</v>
      </c>
      <c r="H4" s="7">
        <v>5000000</v>
      </c>
    </row>
    <row r="5" spans="1:8" ht="30" x14ac:dyDescent="0.25">
      <c r="B5" s="10">
        <v>45293</v>
      </c>
      <c r="C5" s="9" t="s">
        <v>62</v>
      </c>
      <c r="D5" s="5" t="s">
        <v>63</v>
      </c>
      <c r="E5" s="6" t="s">
        <v>5</v>
      </c>
      <c r="F5" s="6" t="s">
        <v>16</v>
      </c>
      <c r="H5" s="7">
        <v>5000000</v>
      </c>
    </row>
    <row r="6" spans="1:8" ht="30" x14ac:dyDescent="0.25">
      <c r="B6" s="10">
        <v>45293</v>
      </c>
      <c r="C6" s="9" t="s">
        <v>64</v>
      </c>
      <c r="D6" s="5" t="s">
        <v>65</v>
      </c>
      <c r="E6" s="6" t="s">
        <v>5</v>
      </c>
      <c r="F6" s="6" t="s">
        <v>15</v>
      </c>
      <c r="H6" s="7">
        <v>5000000</v>
      </c>
    </row>
    <row r="7" spans="1:8" ht="30" x14ac:dyDescent="0.25">
      <c r="B7" s="10">
        <v>45293</v>
      </c>
      <c r="C7" s="9" t="s">
        <v>66</v>
      </c>
      <c r="D7" s="5" t="s">
        <v>67</v>
      </c>
      <c r="E7" s="6" t="s">
        <v>5</v>
      </c>
      <c r="F7" s="6" t="s">
        <v>15</v>
      </c>
      <c r="H7" s="7">
        <v>5000000</v>
      </c>
    </row>
    <row r="8" spans="1:8" ht="30" x14ac:dyDescent="0.25">
      <c r="B8" s="10">
        <v>45293</v>
      </c>
      <c r="C8" s="9" t="s">
        <v>68</v>
      </c>
      <c r="D8" s="5" t="s">
        <v>69</v>
      </c>
      <c r="E8" s="6" t="s">
        <v>5</v>
      </c>
      <c r="F8" s="6" t="s">
        <v>13</v>
      </c>
      <c r="H8" s="7">
        <v>5000000</v>
      </c>
    </row>
    <row r="9" spans="1:8" ht="30" x14ac:dyDescent="0.25">
      <c r="B9" s="10">
        <v>45293</v>
      </c>
      <c r="C9" s="9" t="s">
        <v>70</v>
      </c>
      <c r="D9" s="5" t="s">
        <v>71</v>
      </c>
      <c r="E9" s="6" t="s">
        <v>7</v>
      </c>
      <c r="F9" s="6" t="s">
        <v>10</v>
      </c>
      <c r="H9" s="7">
        <v>10000000</v>
      </c>
    </row>
    <row r="10" spans="1:8" ht="30" x14ac:dyDescent="0.25">
      <c r="B10" s="10">
        <v>45293</v>
      </c>
      <c r="C10" s="9" t="s">
        <v>72</v>
      </c>
      <c r="D10" s="5" t="s">
        <v>71</v>
      </c>
      <c r="E10" s="6" t="s">
        <v>7</v>
      </c>
      <c r="F10" s="6" t="s">
        <v>7</v>
      </c>
      <c r="H10" s="7">
        <v>10000000</v>
      </c>
    </row>
    <row r="11" spans="1:8" x14ac:dyDescent="0.25">
      <c r="B11" s="10">
        <v>45296</v>
      </c>
      <c r="C11" s="9" t="s">
        <v>75</v>
      </c>
      <c r="D11" s="5" t="s">
        <v>76</v>
      </c>
      <c r="E11" s="6" t="s">
        <v>0</v>
      </c>
      <c r="F11" s="6" t="s">
        <v>30</v>
      </c>
      <c r="G11" s="7">
        <v>1000000</v>
      </c>
    </row>
    <row r="12" spans="1:8" x14ac:dyDescent="0.25">
      <c r="B12" s="10">
        <v>45297</v>
      </c>
      <c r="C12" s="9" t="s">
        <v>77</v>
      </c>
      <c r="D12" s="5" t="s">
        <v>74</v>
      </c>
      <c r="E12" s="6" t="s">
        <v>0</v>
      </c>
      <c r="F12" s="6" t="s">
        <v>29</v>
      </c>
      <c r="G12" s="7">
        <v>1000000</v>
      </c>
    </row>
    <row r="13" spans="1:8" ht="30" x14ac:dyDescent="0.25">
      <c r="B13" s="10">
        <v>45300</v>
      </c>
      <c r="C13" s="9" t="s">
        <v>78</v>
      </c>
      <c r="D13" s="5" t="s">
        <v>79</v>
      </c>
      <c r="E13" s="6" t="s">
        <v>7</v>
      </c>
      <c r="F13" s="6" t="s">
        <v>21</v>
      </c>
      <c r="H13" s="7">
        <v>8640000</v>
      </c>
    </row>
    <row r="14" spans="1:8" x14ac:dyDescent="0.25">
      <c r="B14" s="10">
        <v>45311</v>
      </c>
      <c r="C14" s="9" t="s">
        <v>80</v>
      </c>
      <c r="E14" s="6" t="s">
        <v>1</v>
      </c>
      <c r="G14" s="7">
        <v>5113</v>
      </c>
    </row>
    <row r="15" spans="1:8" ht="30" x14ac:dyDescent="0.25">
      <c r="B15" s="10">
        <v>45314</v>
      </c>
      <c r="C15" s="9" t="s">
        <v>81</v>
      </c>
      <c r="D15" s="5" t="s">
        <v>82</v>
      </c>
      <c r="E15" s="6" t="s">
        <v>5</v>
      </c>
      <c r="F15" s="6" t="s">
        <v>83</v>
      </c>
      <c r="H15" s="7">
        <v>3000000</v>
      </c>
    </row>
    <row r="16" spans="1:8" ht="30" x14ac:dyDescent="0.25">
      <c r="B16" s="10">
        <v>45323</v>
      </c>
      <c r="C16" s="9" t="s">
        <v>84</v>
      </c>
      <c r="E16" s="6" t="s">
        <v>19</v>
      </c>
      <c r="G16" s="7">
        <v>500000000</v>
      </c>
    </row>
    <row r="17" spans="2:8" ht="30" x14ac:dyDescent="0.25">
      <c r="B17" s="10">
        <v>45324</v>
      </c>
      <c r="C17" s="9" t="s">
        <v>85</v>
      </c>
      <c r="D17" s="5" t="s">
        <v>63</v>
      </c>
      <c r="E17" s="6" t="s">
        <v>5</v>
      </c>
      <c r="F17" s="6" t="s">
        <v>16</v>
      </c>
      <c r="H17" s="7">
        <v>5000000</v>
      </c>
    </row>
    <row r="18" spans="2:8" ht="30" x14ac:dyDescent="0.25">
      <c r="B18" s="10">
        <v>45324</v>
      </c>
      <c r="C18" s="9" t="s">
        <v>86</v>
      </c>
      <c r="D18" s="5" t="s">
        <v>61</v>
      </c>
      <c r="E18" s="6" t="s">
        <v>5</v>
      </c>
      <c r="F18" s="6" t="s">
        <v>11</v>
      </c>
      <c r="H18" s="7">
        <v>5000000</v>
      </c>
    </row>
    <row r="19" spans="2:8" ht="30" x14ac:dyDescent="0.25">
      <c r="B19" s="10">
        <v>45324</v>
      </c>
      <c r="C19" s="9" t="s">
        <v>87</v>
      </c>
      <c r="D19" s="5" t="s">
        <v>67</v>
      </c>
      <c r="E19" s="6" t="s">
        <v>5</v>
      </c>
      <c r="F19" s="6" t="s">
        <v>17</v>
      </c>
      <c r="H19" s="7">
        <v>5000000</v>
      </c>
    </row>
    <row r="20" spans="2:8" ht="30" x14ac:dyDescent="0.25">
      <c r="B20" s="10">
        <v>45324</v>
      </c>
      <c r="C20" s="9" t="s">
        <v>88</v>
      </c>
      <c r="D20" s="5" t="s">
        <v>65</v>
      </c>
      <c r="E20" s="6" t="s">
        <v>5</v>
      </c>
      <c r="F20" s="6" t="s">
        <v>15</v>
      </c>
      <c r="H20" s="7">
        <v>5000000</v>
      </c>
    </row>
    <row r="21" spans="2:8" ht="30" x14ac:dyDescent="0.25">
      <c r="B21" s="10">
        <v>45324</v>
      </c>
      <c r="C21" s="9" t="s">
        <v>91</v>
      </c>
      <c r="D21" s="5" t="s">
        <v>82</v>
      </c>
      <c r="E21" s="6" t="s">
        <v>5</v>
      </c>
      <c r="F21" s="6" t="s">
        <v>83</v>
      </c>
      <c r="H21" s="7">
        <v>3000000</v>
      </c>
    </row>
    <row r="22" spans="2:8" ht="30" x14ac:dyDescent="0.25">
      <c r="B22" s="10">
        <v>45324</v>
      </c>
      <c r="C22" s="9" t="s">
        <v>89</v>
      </c>
      <c r="D22" s="5" t="s">
        <v>69</v>
      </c>
      <c r="E22" s="6" t="s">
        <v>5</v>
      </c>
      <c r="F22" s="6" t="s">
        <v>13</v>
      </c>
      <c r="H22" s="7">
        <v>5000000</v>
      </c>
    </row>
    <row r="23" spans="2:8" ht="30" x14ac:dyDescent="0.25">
      <c r="B23" s="10">
        <v>45324</v>
      </c>
      <c r="C23" s="9" t="s">
        <v>90</v>
      </c>
      <c r="E23" s="6" t="s">
        <v>7</v>
      </c>
      <c r="F23" s="6" t="s">
        <v>10</v>
      </c>
      <c r="H23" s="7">
        <v>10000000</v>
      </c>
    </row>
    <row r="24" spans="2:8" ht="30" x14ac:dyDescent="0.25">
      <c r="B24" s="10">
        <v>45327</v>
      </c>
      <c r="C24" s="9" t="s">
        <v>92</v>
      </c>
      <c r="E24" s="6" t="s">
        <v>7</v>
      </c>
      <c r="H24" s="7">
        <v>19800000</v>
      </c>
    </row>
    <row r="25" spans="2:8" ht="30" x14ac:dyDescent="0.25">
      <c r="B25" s="10">
        <v>45329</v>
      </c>
      <c r="C25" s="9" t="s">
        <v>93</v>
      </c>
      <c r="E25" s="6" t="s">
        <v>0</v>
      </c>
      <c r="F25" s="6" t="s">
        <v>30</v>
      </c>
      <c r="G25" s="7">
        <v>10000000</v>
      </c>
    </row>
    <row r="26" spans="2:8" x14ac:dyDescent="0.25">
      <c r="B26" s="10">
        <v>45333</v>
      </c>
      <c r="C26" s="9" t="s">
        <v>94</v>
      </c>
      <c r="E26" s="6" t="s">
        <v>0</v>
      </c>
      <c r="F26" s="6" t="s">
        <v>30</v>
      </c>
      <c r="G26" s="7">
        <v>2000000</v>
      </c>
    </row>
    <row r="27" spans="2:8" x14ac:dyDescent="0.25">
      <c r="B27" s="10">
        <v>45339</v>
      </c>
      <c r="C27" s="9" t="s">
        <v>80</v>
      </c>
      <c r="E27" s="6" t="s">
        <v>1</v>
      </c>
      <c r="G27" s="7">
        <v>23205</v>
      </c>
    </row>
    <row r="28" spans="2:8" ht="30" x14ac:dyDescent="0.25">
      <c r="B28" s="10">
        <v>45352</v>
      </c>
      <c r="C28" s="9" t="s">
        <v>95</v>
      </c>
      <c r="E28" s="6" t="s">
        <v>7</v>
      </c>
      <c r="F28" s="6" t="s">
        <v>10</v>
      </c>
      <c r="H28" s="7">
        <v>10000000</v>
      </c>
    </row>
    <row r="29" spans="2:8" ht="30" x14ac:dyDescent="0.25">
      <c r="B29" s="10">
        <v>45352</v>
      </c>
      <c r="C29" s="9" t="s">
        <v>96</v>
      </c>
      <c r="D29" s="5" t="s">
        <v>63</v>
      </c>
      <c r="E29" s="6" t="s">
        <v>5</v>
      </c>
      <c r="F29" s="6" t="s">
        <v>16</v>
      </c>
      <c r="H29" s="7">
        <v>5000000</v>
      </c>
    </row>
    <row r="30" spans="2:8" ht="30" x14ac:dyDescent="0.25">
      <c r="B30" s="10">
        <v>45352</v>
      </c>
      <c r="C30" s="9" t="s">
        <v>97</v>
      </c>
      <c r="D30" s="5" t="s">
        <v>67</v>
      </c>
      <c r="E30" s="6" t="s">
        <v>5</v>
      </c>
      <c r="F30" s="6" t="s">
        <v>17</v>
      </c>
      <c r="H30" s="7">
        <v>5000000</v>
      </c>
    </row>
    <row r="31" spans="2:8" ht="30" x14ac:dyDescent="0.25">
      <c r="B31" s="10">
        <v>45352</v>
      </c>
      <c r="C31" s="9" t="s">
        <v>98</v>
      </c>
      <c r="D31" s="5" t="s">
        <v>82</v>
      </c>
      <c r="E31" s="6" t="s">
        <v>5</v>
      </c>
      <c r="F31" s="6" t="s">
        <v>83</v>
      </c>
      <c r="H31" s="7">
        <v>3000000</v>
      </c>
    </row>
    <row r="32" spans="2:8" ht="30" x14ac:dyDescent="0.25">
      <c r="B32" s="10">
        <v>45352</v>
      </c>
      <c r="C32" s="9" t="s">
        <v>99</v>
      </c>
      <c r="D32" s="5" t="s">
        <v>69</v>
      </c>
      <c r="E32" s="6" t="s">
        <v>5</v>
      </c>
      <c r="F32" s="6" t="s">
        <v>13</v>
      </c>
      <c r="H32" s="7">
        <v>5000000</v>
      </c>
    </row>
    <row r="33" spans="2:8" ht="30" x14ac:dyDescent="0.25">
      <c r="B33" s="10">
        <v>45365</v>
      </c>
      <c r="C33" s="9" t="s">
        <v>100</v>
      </c>
      <c r="D33" s="5" t="s">
        <v>65</v>
      </c>
      <c r="E33" s="6" t="s">
        <v>5</v>
      </c>
      <c r="F33" s="6" t="s">
        <v>15</v>
      </c>
      <c r="H33" s="7">
        <v>5000000</v>
      </c>
    </row>
    <row r="34" spans="2:8" x14ac:dyDescent="0.25">
      <c r="B34" s="10">
        <v>45367</v>
      </c>
      <c r="C34" s="9" t="s">
        <v>101</v>
      </c>
      <c r="E34" s="6" t="s">
        <v>1</v>
      </c>
      <c r="G34" s="7">
        <v>35509</v>
      </c>
    </row>
    <row r="35" spans="2:8" x14ac:dyDescent="0.25">
      <c r="B35" s="10">
        <v>45372</v>
      </c>
      <c r="C35" s="9" t="s">
        <v>102</v>
      </c>
      <c r="E35" s="6" t="s">
        <v>0</v>
      </c>
      <c r="F35" s="6" t="s">
        <v>30</v>
      </c>
      <c r="G35" s="7">
        <v>5500000</v>
      </c>
    </row>
    <row r="36" spans="2:8" x14ac:dyDescent="0.25">
      <c r="B36" s="10">
        <v>45372</v>
      </c>
      <c r="C36" s="9" t="s">
        <v>103</v>
      </c>
      <c r="E36" s="6" t="s">
        <v>0</v>
      </c>
      <c r="F36" s="6" t="s">
        <v>30</v>
      </c>
      <c r="G36" s="7">
        <v>10000000</v>
      </c>
    </row>
    <row r="37" spans="2:8" ht="30" x14ac:dyDescent="0.25">
      <c r="B37" s="10">
        <v>45383</v>
      </c>
      <c r="C37" s="9" t="s">
        <v>104</v>
      </c>
      <c r="D37" s="5" t="s">
        <v>63</v>
      </c>
      <c r="E37" s="6" t="s">
        <v>5</v>
      </c>
      <c r="F37" s="6" t="s">
        <v>16</v>
      </c>
      <c r="H37" s="7">
        <v>5000000</v>
      </c>
    </row>
    <row r="38" spans="2:8" ht="30" x14ac:dyDescent="0.25">
      <c r="B38" s="10">
        <v>45383</v>
      </c>
      <c r="C38" s="9" t="s">
        <v>105</v>
      </c>
      <c r="D38" s="5" t="s">
        <v>67</v>
      </c>
      <c r="E38" s="6" t="s">
        <v>5</v>
      </c>
      <c r="F38" s="6" t="s">
        <v>17</v>
      </c>
      <c r="H38" s="7">
        <v>5000000</v>
      </c>
    </row>
    <row r="39" spans="2:8" ht="30" x14ac:dyDescent="0.25">
      <c r="B39" s="10">
        <v>45383</v>
      </c>
      <c r="C39" s="9" t="s">
        <v>106</v>
      </c>
      <c r="D39" s="5" t="s">
        <v>82</v>
      </c>
      <c r="E39" s="6" t="s">
        <v>5</v>
      </c>
      <c r="F39" s="6" t="s">
        <v>83</v>
      </c>
      <c r="H39" s="7">
        <v>3000000</v>
      </c>
    </row>
    <row r="40" spans="2:8" ht="30" x14ac:dyDescent="0.25">
      <c r="B40" s="10">
        <v>45383</v>
      </c>
      <c r="C40" s="9" t="s">
        <v>107</v>
      </c>
      <c r="D40" s="5" t="s">
        <v>69</v>
      </c>
      <c r="E40" s="6" t="s">
        <v>5</v>
      </c>
      <c r="F40" s="6" t="s">
        <v>13</v>
      </c>
      <c r="H40" s="7">
        <v>5000000</v>
      </c>
    </row>
    <row r="41" spans="2:8" ht="30" x14ac:dyDescent="0.25">
      <c r="B41" s="10">
        <v>45383</v>
      </c>
      <c r="C41" s="9" t="s">
        <v>108</v>
      </c>
      <c r="D41" s="5" t="s">
        <v>65</v>
      </c>
      <c r="E41" s="6" t="s">
        <v>5</v>
      </c>
      <c r="F41" s="6" t="s">
        <v>15</v>
      </c>
      <c r="H41" s="7">
        <v>5000000</v>
      </c>
    </row>
    <row r="42" spans="2:8" ht="30" x14ac:dyDescent="0.25">
      <c r="B42" s="10">
        <v>45383</v>
      </c>
      <c r="C42" s="9" t="s">
        <v>109</v>
      </c>
      <c r="E42" s="6" t="s">
        <v>7</v>
      </c>
      <c r="F42" s="6" t="s">
        <v>10</v>
      </c>
      <c r="H42" s="7">
        <v>10000000</v>
      </c>
    </row>
    <row r="43" spans="2:8" ht="45" x14ac:dyDescent="0.25">
      <c r="B43" s="10">
        <v>45387</v>
      </c>
      <c r="C43" s="9" t="s">
        <v>110</v>
      </c>
      <c r="E43" s="6" t="s">
        <v>5</v>
      </c>
      <c r="H43" s="7">
        <v>201000000</v>
      </c>
    </row>
    <row r="44" spans="2:8" x14ac:dyDescent="0.25">
      <c r="B44" s="10">
        <v>45402</v>
      </c>
      <c r="C44" s="9" t="s">
        <v>101</v>
      </c>
      <c r="E44" s="6" t="s">
        <v>1</v>
      </c>
      <c r="G44" s="7">
        <v>33509</v>
      </c>
    </row>
    <row r="45" spans="2:8" x14ac:dyDescent="0.25">
      <c r="B45" s="10">
        <v>45406</v>
      </c>
      <c r="C45" s="9" t="s">
        <v>111</v>
      </c>
      <c r="E45" s="6" t="s">
        <v>19</v>
      </c>
      <c r="H45" s="7">
        <v>20000000</v>
      </c>
    </row>
    <row r="46" spans="2:8" ht="30" x14ac:dyDescent="0.25">
      <c r="B46" s="10">
        <v>45414</v>
      </c>
      <c r="C46" s="9" t="s">
        <v>112</v>
      </c>
      <c r="D46" s="5" t="s">
        <v>63</v>
      </c>
      <c r="E46" s="6" t="s">
        <v>5</v>
      </c>
      <c r="F46" s="6" t="s">
        <v>16</v>
      </c>
      <c r="H46" s="7">
        <v>5000000</v>
      </c>
    </row>
    <row r="47" spans="2:8" ht="30" x14ac:dyDescent="0.25">
      <c r="B47" s="10">
        <v>45414</v>
      </c>
      <c r="C47" s="9" t="s">
        <v>113</v>
      </c>
      <c r="D47" s="5" t="s">
        <v>67</v>
      </c>
      <c r="E47" s="6" t="s">
        <v>5</v>
      </c>
      <c r="F47" s="6" t="s">
        <v>17</v>
      </c>
      <c r="H47" s="7">
        <v>5000000</v>
      </c>
    </row>
    <row r="48" spans="2:8" ht="30" x14ac:dyDescent="0.25">
      <c r="B48" s="10">
        <v>45414</v>
      </c>
      <c r="C48" s="9" t="s">
        <v>114</v>
      </c>
      <c r="D48" s="5" t="s">
        <v>82</v>
      </c>
      <c r="E48" s="6" t="s">
        <v>5</v>
      </c>
      <c r="F48" s="6" t="s">
        <v>83</v>
      </c>
      <c r="H48" s="7">
        <v>3000000</v>
      </c>
    </row>
    <row r="49" spans="2:8" ht="30" x14ac:dyDescent="0.25">
      <c r="B49" s="10">
        <v>45414</v>
      </c>
      <c r="C49" s="9" t="s">
        <v>115</v>
      </c>
      <c r="D49" s="5" t="s">
        <v>69</v>
      </c>
      <c r="E49" s="6" t="s">
        <v>5</v>
      </c>
      <c r="F49" s="6" t="s">
        <v>13</v>
      </c>
      <c r="H49" s="7">
        <v>5000000</v>
      </c>
    </row>
    <row r="50" spans="2:8" ht="30" x14ac:dyDescent="0.25">
      <c r="B50" s="10">
        <v>45414</v>
      </c>
      <c r="C50" s="9" t="s">
        <v>116</v>
      </c>
      <c r="D50" s="5" t="s">
        <v>65</v>
      </c>
      <c r="E50" s="6" t="s">
        <v>5</v>
      </c>
      <c r="F50" s="6" t="s">
        <v>15</v>
      </c>
      <c r="H50" s="7">
        <v>5000000</v>
      </c>
    </row>
    <row r="51" spans="2:8" ht="30" x14ac:dyDescent="0.25">
      <c r="B51" s="10">
        <v>45414</v>
      </c>
      <c r="C51" s="9" t="s">
        <v>117</v>
      </c>
      <c r="E51" s="6" t="s">
        <v>7</v>
      </c>
      <c r="F51" s="6" t="s">
        <v>10</v>
      </c>
      <c r="H51" s="7">
        <v>10000000</v>
      </c>
    </row>
    <row r="52" spans="2:8" x14ac:dyDescent="0.25">
      <c r="B52" s="10">
        <v>45430</v>
      </c>
      <c r="C52" s="9" t="s">
        <v>101</v>
      </c>
      <c r="E52" s="6" t="s">
        <v>1</v>
      </c>
      <c r="G52" s="7">
        <v>14583</v>
      </c>
    </row>
    <row r="53" spans="2:8" x14ac:dyDescent="0.25">
      <c r="B53" s="10">
        <v>45458</v>
      </c>
      <c r="C53" s="9" t="s">
        <v>101</v>
      </c>
      <c r="E53" s="6" t="s">
        <v>1</v>
      </c>
      <c r="G53" s="7">
        <v>13425</v>
      </c>
    </row>
    <row r="54" spans="2:8" ht="30" x14ac:dyDescent="0.25">
      <c r="B54" s="10">
        <v>45479</v>
      </c>
      <c r="C54" s="9" t="s">
        <v>118</v>
      </c>
      <c r="E54" s="6" t="s">
        <v>7</v>
      </c>
      <c r="F54" s="6" t="s">
        <v>10</v>
      </c>
      <c r="H54" s="7">
        <v>3500000</v>
      </c>
    </row>
    <row r="55" spans="2:8" ht="60" x14ac:dyDescent="0.25">
      <c r="B55" s="10">
        <v>45479</v>
      </c>
      <c r="C55" s="9" t="s">
        <v>120</v>
      </c>
      <c r="E55" s="6" t="s">
        <v>7</v>
      </c>
      <c r="F55" s="6" t="s">
        <v>21</v>
      </c>
      <c r="H55" s="7">
        <v>6480000</v>
      </c>
    </row>
    <row r="56" spans="2:8" ht="30" x14ac:dyDescent="0.25">
      <c r="B56" s="10">
        <v>45479</v>
      </c>
      <c r="C56" s="9" t="s">
        <v>119</v>
      </c>
      <c r="E56" s="6" t="s">
        <v>7</v>
      </c>
      <c r="F56" s="6" t="s">
        <v>22</v>
      </c>
      <c r="H56" s="7">
        <v>5737026</v>
      </c>
    </row>
    <row r="57" spans="2:8" ht="60" x14ac:dyDescent="0.25">
      <c r="B57" s="10">
        <v>45479</v>
      </c>
      <c r="C57" s="9" t="s">
        <v>121</v>
      </c>
      <c r="E57" s="6" t="s">
        <v>7</v>
      </c>
      <c r="F57" s="6" t="s">
        <v>21</v>
      </c>
      <c r="H57" s="7">
        <v>6480000</v>
      </c>
    </row>
    <row r="58" spans="2:8" x14ac:dyDescent="0.25">
      <c r="B58" s="10">
        <v>45493</v>
      </c>
      <c r="C58" s="9" t="s">
        <v>101</v>
      </c>
      <c r="E58" s="6" t="s">
        <v>1</v>
      </c>
      <c r="G58" s="7">
        <v>15870</v>
      </c>
    </row>
    <row r="59" spans="2:8" ht="30" x14ac:dyDescent="0.25">
      <c r="B59" s="10">
        <v>45517</v>
      </c>
      <c r="C59" s="9" t="s">
        <v>126</v>
      </c>
      <c r="D59" s="5" t="s">
        <v>63</v>
      </c>
      <c r="E59" s="6" t="s">
        <v>5</v>
      </c>
      <c r="F59" s="6" t="s">
        <v>16</v>
      </c>
      <c r="H59" s="7">
        <v>5000000</v>
      </c>
    </row>
    <row r="60" spans="2:8" ht="30" x14ac:dyDescent="0.25">
      <c r="B60" s="10">
        <v>45517</v>
      </c>
      <c r="C60" s="9" t="s">
        <v>127</v>
      </c>
      <c r="D60" s="5" t="s">
        <v>67</v>
      </c>
      <c r="E60" s="6" t="s">
        <v>5</v>
      </c>
      <c r="F60" s="6" t="s">
        <v>17</v>
      </c>
      <c r="H60" s="7">
        <v>5000000</v>
      </c>
    </row>
    <row r="61" spans="2:8" ht="30" x14ac:dyDescent="0.25">
      <c r="B61" s="10">
        <v>45517</v>
      </c>
      <c r="C61" s="9" t="s">
        <v>128</v>
      </c>
      <c r="D61" s="5" t="s">
        <v>69</v>
      </c>
      <c r="E61" s="6" t="s">
        <v>5</v>
      </c>
      <c r="F61" s="6" t="s">
        <v>13</v>
      </c>
      <c r="H61" s="7">
        <v>5000000</v>
      </c>
    </row>
    <row r="62" spans="2:8" ht="30" x14ac:dyDescent="0.25">
      <c r="B62" s="10">
        <v>45517</v>
      </c>
      <c r="C62" s="9" t="s">
        <v>129</v>
      </c>
      <c r="D62" s="5" t="s">
        <v>65</v>
      </c>
      <c r="E62" s="6" t="s">
        <v>5</v>
      </c>
      <c r="F62" s="6" t="s">
        <v>15</v>
      </c>
      <c r="H62" s="7">
        <v>5000000</v>
      </c>
    </row>
    <row r="63" spans="2:8" ht="30" x14ac:dyDescent="0.25">
      <c r="B63" s="10">
        <v>45517</v>
      </c>
      <c r="C63" s="9" t="s">
        <v>122</v>
      </c>
      <c r="E63" s="6" t="s">
        <v>7</v>
      </c>
      <c r="F63" s="6" t="s">
        <v>10</v>
      </c>
      <c r="H63" s="7">
        <v>13500000</v>
      </c>
    </row>
    <row r="64" spans="2:8" ht="30" x14ac:dyDescent="0.25">
      <c r="B64" s="10">
        <v>45517</v>
      </c>
      <c r="C64" s="9" t="s">
        <v>123</v>
      </c>
      <c r="E64" s="6" t="s">
        <v>7</v>
      </c>
      <c r="F64" s="6" t="s">
        <v>10</v>
      </c>
      <c r="H64" s="7">
        <v>13500000</v>
      </c>
    </row>
    <row r="65" spans="2:13" x14ac:dyDescent="0.25">
      <c r="B65" s="10">
        <v>45521</v>
      </c>
      <c r="C65" s="9" t="s">
        <v>101</v>
      </c>
      <c r="E65" s="6" t="s">
        <v>1</v>
      </c>
      <c r="G65" s="7">
        <v>11081</v>
      </c>
    </row>
    <row r="66" spans="2:13" ht="30" x14ac:dyDescent="0.25">
      <c r="B66" s="10">
        <v>45539</v>
      </c>
      <c r="C66" s="9" t="s">
        <v>124</v>
      </c>
      <c r="E66" s="6" t="s">
        <v>7</v>
      </c>
      <c r="H66" s="7">
        <v>2530000</v>
      </c>
    </row>
    <row r="67" spans="2:13" ht="45" x14ac:dyDescent="0.25">
      <c r="B67" s="10">
        <v>45539</v>
      </c>
      <c r="C67" s="9" t="s">
        <v>125</v>
      </c>
      <c r="E67" s="6" t="s">
        <v>5</v>
      </c>
      <c r="F67" s="6" t="s">
        <v>20</v>
      </c>
      <c r="H67" s="7">
        <v>5500000</v>
      </c>
    </row>
    <row r="68" spans="2:13" ht="30" x14ac:dyDescent="0.25">
      <c r="B68" s="10">
        <v>45539</v>
      </c>
      <c r="C68" s="9" t="s">
        <v>130</v>
      </c>
      <c r="D68" s="5" t="s">
        <v>63</v>
      </c>
      <c r="E68" s="6" t="s">
        <v>5</v>
      </c>
      <c r="F68" s="6" t="s">
        <v>16</v>
      </c>
      <c r="H68" s="7">
        <v>5000000</v>
      </c>
    </row>
    <row r="69" spans="2:13" ht="30" x14ac:dyDescent="0.25">
      <c r="B69" s="10">
        <v>45539</v>
      </c>
      <c r="C69" s="9" t="s">
        <v>131</v>
      </c>
      <c r="D69" s="5" t="s">
        <v>67</v>
      </c>
      <c r="E69" s="6" t="s">
        <v>5</v>
      </c>
      <c r="F69" s="6" t="s">
        <v>17</v>
      </c>
      <c r="H69" s="7">
        <v>5000000</v>
      </c>
    </row>
    <row r="70" spans="2:13" ht="30" x14ac:dyDescent="0.25">
      <c r="B70" s="10">
        <v>45539</v>
      </c>
      <c r="C70" s="9" t="s">
        <v>132</v>
      </c>
      <c r="D70" s="5" t="s">
        <v>69</v>
      </c>
      <c r="E70" s="6" t="s">
        <v>5</v>
      </c>
      <c r="F70" s="6" t="s">
        <v>13</v>
      </c>
      <c r="H70" s="7">
        <v>5000000</v>
      </c>
    </row>
    <row r="71" spans="2:13" ht="30" x14ac:dyDescent="0.25">
      <c r="B71" s="10">
        <v>45539</v>
      </c>
      <c r="C71" s="9" t="s">
        <v>133</v>
      </c>
      <c r="D71" s="5" t="s">
        <v>65</v>
      </c>
      <c r="E71" s="6" t="s">
        <v>5</v>
      </c>
      <c r="F71" s="6" t="s">
        <v>15</v>
      </c>
      <c r="H71" s="7">
        <v>5000000</v>
      </c>
    </row>
    <row r="72" spans="2:13" ht="30" x14ac:dyDescent="0.25">
      <c r="B72" s="10">
        <v>45539</v>
      </c>
      <c r="C72" s="9" t="s">
        <v>134</v>
      </c>
      <c r="E72" s="6" t="s">
        <v>7</v>
      </c>
      <c r="F72" s="6" t="s">
        <v>10</v>
      </c>
      <c r="H72" s="7">
        <v>13500000</v>
      </c>
    </row>
    <row r="73" spans="2:13" x14ac:dyDescent="0.25">
      <c r="B73" s="10">
        <v>45556</v>
      </c>
      <c r="C73" s="9" t="s">
        <v>101</v>
      </c>
      <c r="E73" s="6" t="s">
        <v>1</v>
      </c>
      <c r="G73" s="7">
        <v>8102</v>
      </c>
    </row>
    <row r="74" spans="2:13" x14ac:dyDescent="0.25">
      <c r="B74" s="10">
        <v>45562</v>
      </c>
      <c r="C74" s="9" t="s">
        <v>135</v>
      </c>
      <c r="E74" s="6" t="s">
        <v>19</v>
      </c>
      <c r="G74" s="7">
        <v>140000000</v>
      </c>
    </row>
    <row r="75" spans="2:13" ht="30" x14ac:dyDescent="0.25">
      <c r="B75" s="10">
        <v>45570</v>
      </c>
      <c r="C75" s="9" t="s">
        <v>136</v>
      </c>
      <c r="D75" s="5" t="s">
        <v>63</v>
      </c>
      <c r="E75" s="6" t="s">
        <v>5</v>
      </c>
      <c r="F75" s="6" t="s">
        <v>16</v>
      </c>
      <c r="H75" s="7">
        <v>5000000</v>
      </c>
    </row>
    <row r="76" spans="2:13" ht="30" x14ac:dyDescent="0.25">
      <c r="B76" s="10">
        <v>45570</v>
      </c>
      <c r="C76" s="9" t="s">
        <v>137</v>
      </c>
      <c r="D76" s="5" t="s">
        <v>67</v>
      </c>
      <c r="E76" s="6" t="s">
        <v>5</v>
      </c>
      <c r="F76" s="6" t="s">
        <v>17</v>
      </c>
      <c r="H76" s="7">
        <v>5000000</v>
      </c>
    </row>
    <row r="77" spans="2:13" ht="45" x14ac:dyDescent="0.25">
      <c r="B77" s="10">
        <v>45570</v>
      </c>
      <c r="C77" s="9" t="s">
        <v>138</v>
      </c>
      <c r="D77" s="5" t="s">
        <v>69</v>
      </c>
      <c r="E77" s="6" t="s">
        <v>5</v>
      </c>
      <c r="F77" s="6" t="s">
        <v>13</v>
      </c>
      <c r="H77" s="7">
        <v>5000000</v>
      </c>
      <c r="M77" s="4" t="s">
        <v>144</v>
      </c>
    </row>
    <row r="78" spans="2:13" ht="30" x14ac:dyDescent="0.25">
      <c r="B78" s="10">
        <v>45570</v>
      </c>
      <c r="C78" s="9" t="s">
        <v>139</v>
      </c>
      <c r="D78" s="5" t="s">
        <v>65</v>
      </c>
      <c r="E78" s="6" t="s">
        <v>5</v>
      </c>
      <c r="F78" s="6" t="s">
        <v>15</v>
      </c>
      <c r="H78" s="7">
        <v>5000000</v>
      </c>
    </row>
    <row r="79" spans="2:13" ht="30" x14ac:dyDescent="0.25">
      <c r="B79" s="10">
        <v>45570</v>
      </c>
      <c r="C79" s="9" t="s">
        <v>134</v>
      </c>
      <c r="E79" s="6" t="s">
        <v>7</v>
      </c>
      <c r="F79" s="6" t="s">
        <v>10</v>
      </c>
      <c r="H79" s="7">
        <v>13500000</v>
      </c>
    </row>
    <row r="80" spans="2:13" ht="45" x14ac:dyDescent="0.25">
      <c r="B80" s="10">
        <v>45570</v>
      </c>
      <c r="C80" s="9" t="s">
        <v>140</v>
      </c>
      <c r="E80" s="6" t="s">
        <v>5</v>
      </c>
      <c r="H80" s="7">
        <v>104500000</v>
      </c>
    </row>
    <row r="81" spans="2:8" ht="30" x14ac:dyDescent="0.25">
      <c r="B81" s="10">
        <v>45432</v>
      </c>
      <c r="C81" s="9" t="s">
        <v>141</v>
      </c>
      <c r="E81" s="6" t="s">
        <v>8</v>
      </c>
      <c r="H81" s="7">
        <v>2500000</v>
      </c>
    </row>
    <row r="82" spans="2:8" x14ac:dyDescent="0.25">
      <c r="B82" s="10">
        <v>45584</v>
      </c>
      <c r="C82" s="9" t="s">
        <v>101</v>
      </c>
      <c r="E82" s="6" t="s">
        <v>1</v>
      </c>
      <c r="G82" s="7">
        <v>7982</v>
      </c>
    </row>
    <row r="83" spans="2:8" x14ac:dyDescent="0.25">
      <c r="B83" s="10">
        <v>45604</v>
      </c>
      <c r="C83" s="9" t="s">
        <v>142</v>
      </c>
      <c r="E83" s="6" t="s">
        <v>7</v>
      </c>
      <c r="F83" s="6" t="s">
        <v>23</v>
      </c>
      <c r="H83" s="7">
        <v>20000</v>
      </c>
    </row>
    <row r="84" spans="2:8" x14ac:dyDescent="0.25">
      <c r="B84" s="10">
        <v>45604</v>
      </c>
      <c r="C84" s="9" t="s">
        <v>142</v>
      </c>
      <c r="E84" s="6" t="s">
        <v>7</v>
      </c>
      <c r="F84" s="6" t="s">
        <v>23</v>
      </c>
      <c r="H84" s="7">
        <v>200000</v>
      </c>
    </row>
    <row r="85" spans="2:8" ht="30" x14ac:dyDescent="0.25">
      <c r="B85" s="10">
        <v>45607</v>
      </c>
      <c r="C85" s="9" t="s">
        <v>145</v>
      </c>
      <c r="D85" s="5" t="s">
        <v>63</v>
      </c>
      <c r="E85" s="6" t="s">
        <v>5</v>
      </c>
      <c r="F85" s="6" t="s">
        <v>16</v>
      </c>
      <c r="H85" s="7">
        <v>5000000</v>
      </c>
    </row>
    <row r="86" spans="2:8" ht="30" x14ac:dyDescent="0.25">
      <c r="B86" s="10">
        <v>45607</v>
      </c>
      <c r="C86" s="9" t="s">
        <v>146</v>
      </c>
      <c r="D86" s="5" t="s">
        <v>67</v>
      </c>
      <c r="E86" s="6" t="s">
        <v>5</v>
      </c>
      <c r="F86" s="6" t="s">
        <v>17</v>
      </c>
      <c r="H86" s="7">
        <v>5000000</v>
      </c>
    </row>
    <row r="87" spans="2:8" ht="45" x14ac:dyDescent="0.25">
      <c r="B87" s="10">
        <v>45607</v>
      </c>
      <c r="C87" s="9" t="s">
        <v>147</v>
      </c>
      <c r="D87" s="5" t="s">
        <v>69</v>
      </c>
      <c r="E87" s="6" t="s">
        <v>5</v>
      </c>
      <c r="F87" s="6" t="s">
        <v>13</v>
      </c>
      <c r="H87" s="7">
        <v>5000000</v>
      </c>
    </row>
    <row r="88" spans="2:8" ht="30" x14ac:dyDescent="0.25">
      <c r="B88" s="10">
        <v>45607</v>
      </c>
      <c r="C88" s="9" t="s">
        <v>148</v>
      </c>
      <c r="D88" s="5" t="s">
        <v>65</v>
      </c>
      <c r="E88" s="6" t="s">
        <v>5</v>
      </c>
      <c r="F88" s="6" t="s">
        <v>15</v>
      </c>
      <c r="H88" s="7">
        <v>5000000</v>
      </c>
    </row>
    <row r="89" spans="2:8" ht="30" x14ac:dyDescent="0.25">
      <c r="B89" s="10">
        <v>45607</v>
      </c>
      <c r="C89" s="9" t="s">
        <v>143</v>
      </c>
      <c r="E89" s="6" t="s">
        <v>7</v>
      </c>
      <c r="F89" s="6" t="s">
        <v>10</v>
      </c>
      <c r="H89" s="7">
        <v>13500000</v>
      </c>
    </row>
    <row r="90" spans="2:8" ht="30" x14ac:dyDescent="0.25">
      <c r="B90" s="10">
        <v>45607</v>
      </c>
      <c r="C90" s="9" t="s">
        <v>149</v>
      </c>
      <c r="D90" s="5" t="s">
        <v>197</v>
      </c>
      <c r="E90" s="6" t="s">
        <v>5</v>
      </c>
      <c r="H90" s="7">
        <v>2000000</v>
      </c>
    </row>
    <row r="91" spans="2:8" ht="45" x14ac:dyDescent="0.25">
      <c r="B91" s="10">
        <v>45607</v>
      </c>
      <c r="C91" s="9" t="s">
        <v>150</v>
      </c>
      <c r="D91" s="5" t="s">
        <v>198</v>
      </c>
      <c r="E91" s="6" t="s">
        <v>5</v>
      </c>
      <c r="H91" s="7">
        <v>2000000</v>
      </c>
    </row>
    <row r="92" spans="2:8" ht="30" x14ac:dyDescent="0.25">
      <c r="B92" s="10">
        <v>45607</v>
      </c>
      <c r="C92" s="9" t="s">
        <v>151</v>
      </c>
      <c r="D92" s="5" t="s">
        <v>199</v>
      </c>
      <c r="E92" s="6" t="s">
        <v>5</v>
      </c>
      <c r="H92" s="7">
        <v>2000000</v>
      </c>
    </row>
    <row r="93" spans="2:8" ht="30" x14ac:dyDescent="0.25">
      <c r="B93" s="10">
        <v>45607</v>
      </c>
      <c r="C93" s="9" t="s">
        <v>152</v>
      </c>
      <c r="D93" s="5" t="s">
        <v>200</v>
      </c>
      <c r="E93" s="6" t="s">
        <v>5</v>
      </c>
      <c r="H93" s="7">
        <v>1500000</v>
      </c>
    </row>
    <row r="94" spans="2:8" ht="30" x14ac:dyDescent="0.25">
      <c r="B94" s="10">
        <v>45607</v>
      </c>
      <c r="C94" s="9" t="s">
        <v>153</v>
      </c>
      <c r="D94" s="5" t="s">
        <v>82</v>
      </c>
      <c r="E94" s="6" t="s">
        <v>5</v>
      </c>
      <c r="H94" s="7">
        <v>5000000</v>
      </c>
    </row>
    <row r="95" spans="2:8" ht="30" x14ac:dyDescent="0.25">
      <c r="B95" s="10">
        <v>45607</v>
      </c>
      <c r="C95" s="9" t="s">
        <v>154</v>
      </c>
      <c r="D95" s="5" t="s">
        <v>201</v>
      </c>
      <c r="E95" s="6" t="s">
        <v>5</v>
      </c>
      <c r="H95" s="7">
        <v>2000000</v>
      </c>
    </row>
    <row r="96" spans="2:8" ht="30" x14ac:dyDescent="0.25">
      <c r="B96" s="10">
        <v>45607</v>
      </c>
      <c r="C96" s="9" t="s">
        <v>155</v>
      </c>
      <c r="E96" s="6" t="s">
        <v>8</v>
      </c>
      <c r="H96" s="7">
        <v>1000000</v>
      </c>
    </row>
    <row r="97" spans="2:8" ht="30" x14ac:dyDescent="0.25">
      <c r="B97" s="10">
        <v>45609</v>
      </c>
      <c r="C97" s="9" t="s">
        <v>156</v>
      </c>
      <c r="E97" s="6" t="s">
        <v>0</v>
      </c>
      <c r="F97" s="6" t="s">
        <v>30</v>
      </c>
      <c r="G97" s="7">
        <v>18000000</v>
      </c>
    </row>
    <row r="98" spans="2:8" x14ac:dyDescent="0.25">
      <c r="B98" s="10">
        <v>45611</v>
      </c>
      <c r="C98" s="9" t="s">
        <v>157</v>
      </c>
      <c r="E98" s="6" t="s">
        <v>0</v>
      </c>
      <c r="F98" s="6" t="s">
        <v>30</v>
      </c>
      <c r="G98" s="7">
        <v>100000</v>
      </c>
    </row>
    <row r="99" spans="2:8" x14ac:dyDescent="0.25">
      <c r="B99" s="10">
        <v>45612</v>
      </c>
      <c r="C99" s="9" t="s">
        <v>158</v>
      </c>
      <c r="E99" s="6" t="s">
        <v>0</v>
      </c>
      <c r="G99" s="7">
        <v>300000</v>
      </c>
    </row>
    <row r="100" spans="2:8" x14ac:dyDescent="0.25">
      <c r="B100" s="10">
        <v>45612</v>
      </c>
      <c r="C100" s="9" t="s">
        <v>101</v>
      </c>
      <c r="E100" s="6" t="s">
        <v>1</v>
      </c>
      <c r="G100" s="7">
        <v>4286</v>
      </c>
    </row>
    <row r="101" spans="2:8" x14ac:dyDescent="0.25">
      <c r="B101" s="10">
        <v>45628</v>
      </c>
      <c r="C101" s="9" t="s">
        <v>135</v>
      </c>
      <c r="E101" s="6" t="s">
        <v>19</v>
      </c>
      <c r="G101" s="7">
        <v>530000000</v>
      </c>
    </row>
    <row r="102" spans="2:8" ht="30" x14ac:dyDescent="0.25">
      <c r="B102" s="10">
        <v>45636</v>
      </c>
      <c r="C102" s="9" t="s">
        <v>159</v>
      </c>
      <c r="D102" s="5" t="s">
        <v>67</v>
      </c>
      <c r="E102" s="6" t="s">
        <v>5</v>
      </c>
      <c r="F102" s="6" t="s">
        <v>17</v>
      </c>
      <c r="H102" s="7">
        <v>5000000</v>
      </c>
    </row>
    <row r="103" spans="2:8" ht="45" x14ac:dyDescent="0.25">
      <c r="B103" s="10">
        <v>45636</v>
      </c>
      <c r="C103" s="9" t="s">
        <v>160</v>
      </c>
      <c r="D103" s="5" t="s">
        <v>69</v>
      </c>
      <c r="E103" s="6" t="s">
        <v>5</v>
      </c>
      <c r="F103" s="6" t="s">
        <v>13</v>
      </c>
      <c r="H103" s="7">
        <v>5000000</v>
      </c>
    </row>
    <row r="104" spans="2:8" ht="30" x14ac:dyDescent="0.25">
      <c r="B104" s="10">
        <v>45636</v>
      </c>
      <c r="C104" s="9" t="s">
        <v>161</v>
      </c>
      <c r="D104" s="5" t="s">
        <v>202</v>
      </c>
      <c r="E104" s="6" t="s">
        <v>5</v>
      </c>
      <c r="F104" s="6" t="s">
        <v>50</v>
      </c>
      <c r="H104" s="7">
        <v>2000000</v>
      </c>
    </row>
    <row r="105" spans="2:8" ht="30" x14ac:dyDescent="0.25">
      <c r="B105" s="10">
        <v>45636</v>
      </c>
      <c r="C105" s="9" t="s">
        <v>162</v>
      </c>
      <c r="D105" s="5" t="s">
        <v>203</v>
      </c>
      <c r="E105" s="6" t="s">
        <v>5</v>
      </c>
      <c r="F105" s="6" t="s">
        <v>41</v>
      </c>
      <c r="H105" s="7">
        <v>2000000</v>
      </c>
    </row>
    <row r="106" spans="2:8" ht="30" x14ac:dyDescent="0.25">
      <c r="B106" s="10">
        <v>45636</v>
      </c>
      <c r="C106" s="9" t="s">
        <v>163</v>
      </c>
      <c r="D106" s="5" t="s">
        <v>199</v>
      </c>
      <c r="E106" s="6" t="s">
        <v>5</v>
      </c>
      <c r="F106" s="6" t="s">
        <v>35</v>
      </c>
      <c r="H106" s="7">
        <v>2000000</v>
      </c>
    </row>
    <row r="107" spans="2:8" ht="30" x14ac:dyDescent="0.25">
      <c r="B107" s="10">
        <v>45636</v>
      </c>
      <c r="C107" s="9" t="s">
        <v>164</v>
      </c>
      <c r="D107" s="5" t="s">
        <v>203</v>
      </c>
      <c r="E107" s="6" t="s">
        <v>5</v>
      </c>
      <c r="F107" s="6" t="s">
        <v>41</v>
      </c>
      <c r="H107" s="7">
        <v>2000000</v>
      </c>
    </row>
    <row r="108" spans="2:8" ht="30" x14ac:dyDescent="0.25">
      <c r="B108" s="10">
        <v>45636</v>
      </c>
      <c r="C108" s="9" t="s">
        <v>165</v>
      </c>
      <c r="D108" s="5" t="s">
        <v>204</v>
      </c>
      <c r="E108" s="6" t="s">
        <v>5</v>
      </c>
      <c r="F108" s="6" t="s">
        <v>33</v>
      </c>
      <c r="H108" s="7">
        <v>2000000</v>
      </c>
    </row>
    <row r="109" spans="2:8" ht="30" x14ac:dyDescent="0.25">
      <c r="B109" s="10">
        <v>45636</v>
      </c>
      <c r="C109" s="9" t="s">
        <v>166</v>
      </c>
      <c r="E109" s="6" t="s">
        <v>5</v>
      </c>
      <c r="F109" s="6" t="s">
        <v>47</v>
      </c>
      <c r="H109" s="7">
        <v>2000000</v>
      </c>
    </row>
    <row r="110" spans="2:8" ht="30" x14ac:dyDescent="0.25">
      <c r="B110" s="10">
        <v>45636</v>
      </c>
      <c r="C110" s="9" t="s">
        <v>167</v>
      </c>
      <c r="D110" s="5" t="s">
        <v>204</v>
      </c>
      <c r="E110" s="6" t="s">
        <v>5</v>
      </c>
      <c r="F110" s="6" t="s">
        <v>33</v>
      </c>
      <c r="H110" s="7">
        <v>2000000</v>
      </c>
    </row>
    <row r="111" spans="2:8" ht="30" x14ac:dyDescent="0.25">
      <c r="B111" s="10">
        <v>45636</v>
      </c>
      <c r="C111" s="9" t="s">
        <v>168</v>
      </c>
      <c r="D111" s="5" t="s">
        <v>82</v>
      </c>
      <c r="E111" s="6" t="s">
        <v>5</v>
      </c>
      <c r="F111" s="6" t="s">
        <v>83</v>
      </c>
      <c r="H111" s="7">
        <v>5000000</v>
      </c>
    </row>
    <row r="112" spans="2:8" ht="30" x14ac:dyDescent="0.25">
      <c r="B112" s="10">
        <v>45636</v>
      </c>
      <c r="C112" s="9" t="s">
        <v>169</v>
      </c>
      <c r="D112" s="5" t="s">
        <v>205</v>
      </c>
      <c r="E112" s="6" t="s">
        <v>5</v>
      </c>
      <c r="F112" s="6" t="s">
        <v>34</v>
      </c>
      <c r="H112" s="7">
        <v>2000000</v>
      </c>
    </row>
    <row r="113" spans="2:8" ht="30" x14ac:dyDescent="0.25">
      <c r="B113" s="10">
        <v>45636</v>
      </c>
      <c r="C113" s="9" t="s">
        <v>170</v>
      </c>
      <c r="D113" s="5" t="s">
        <v>206</v>
      </c>
      <c r="E113" s="6" t="s">
        <v>5</v>
      </c>
      <c r="F113" s="6" t="s">
        <v>46</v>
      </c>
      <c r="H113" s="7">
        <v>2000000</v>
      </c>
    </row>
    <row r="114" spans="2:8" ht="30" x14ac:dyDescent="0.25">
      <c r="B114" s="10">
        <v>45636</v>
      </c>
      <c r="C114" s="9" t="s">
        <v>171</v>
      </c>
      <c r="D114" s="5" t="s">
        <v>207</v>
      </c>
      <c r="E114" s="6" t="s">
        <v>5</v>
      </c>
      <c r="F114" s="6" t="s">
        <v>31</v>
      </c>
      <c r="H114" s="7">
        <v>3000000</v>
      </c>
    </row>
    <row r="115" spans="2:8" ht="30" x14ac:dyDescent="0.25">
      <c r="B115" s="10">
        <v>45636</v>
      </c>
      <c r="C115" s="9" t="s">
        <v>172</v>
      </c>
      <c r="D115" s="5" t="s">
        <v>197</v>
      </c>
      <c r="E115" s="6" t="s">
        <v>5</v>
      </c>
      <c r="F115" s="6" t="s">
        <v>39</v>
      </c>
      <c r="H115" s="7">
        <v>2000000</v>
      </c>
    </row>
    <row r="116" spans="2:8" ht="30" x14ac:dyDescent="0.25">
      <c r="B116" s="10">
        <v>45636</v>
      </c>
      <c r="C116" s="9" t="s">
        <v>173</v>
      </c>
      <c r="D116" s="5" t="s">
        <v>208</v>
      </c>
      <c r="E116" s="6" t="s">
        <v>5</v>
      </c>
      <c r="F116" s="6" t="s">
        <v>45</v>
      </c>
      <c r="H116" s="7">
        <v>2000000</v>
      </c>
    </row>
    <row r="117" spans="2:8" ht="30" x14ac:dyDescent="0.25">
      <c r="B117" s="10">
        <v>45636</v>
      </c>
      <c r="C117" s="9" t="s">
        <v>174</v>
      </c>
      <c r="D117" s="5" t="s">
        <v>205</v>
      </c>
      <c r="E117" s="6" t="s">
        <v>5</v>
      </c>
      <c r="F117" s="6" t="s">
        <v>34</v>
      </c>
      <c r="H117" s="7">
        <v>2000000</v>
      </c>
    </row>
    <row r="118" spans="2:8" ht="30" x14ac:dyDescent="0.25">
      <c r="B118" s="10">
        <v>45636</v>
      </c>
      <c r="C118" s="9" t="s">
        <v>175</v>
      </c>
      <c r="D118" s="5" t="s">
        <v>208</v>
      </c>
      <c r="E118" s="6" t="s">
        <v>5</v>
      </c>
      <c r="F118" s="6" t="s">
        <v>45</v>
      </c>
      <c r="H118" s="7">
        <v>2000000</v>
      </c>
    </row>
    <row r="119" spans="2:8" ht="45" x14ac:dyDescent="0.25">
      <c r="B119" s="10">
        <v>45636</v>
      </c>
      <c r="C119" s="9" t="s">
        <v>176</v>
      </c>
      <c r="D119" s="5" t="s">
        <v>198</v>
      </c>
      <c r="E119" s="6" t="s">
        <v>5</v>
      </c>
      <c r="F119" s="6" t="s">
        <v>37</v>
      </c>
      <c r="H119" s="7">
        <v>2000000</v>
      </c>
    </row>
    <row r="120" spans="2:8" ht="30" x14ac:dyDescent="0.25">
      <c r="B120" s="10">
        <v>45636</v>
      </c>
      <c r="C120" s="9" t="s">
        <v>177</v>
      </c>
      <c r="D120" s="5" t="s">
        <v>210</v>
      </c>
      <c r="E120" s="6" t="s">
        <v>5</v>
      </c>
      <c r="H120" s="7">
        <v>2000000</v>
      </c>
    </row>
    <row r="121" spans="2:8" ht="30" x14ac:dyDescent="0.25">
      <c r="B121" s="10">
        <v>45636</v>
      </c>
      <c r="C121" s="9" t="s">
        <v>178</v>
      </c>
      <c r="D121" s="5" t="s">
        <v>209</v>
      </c>
      <c r="E121" s="6" t="s">
        <v>5</v>
      </c>
      <c r="F121" s="6" t="s">
        <v>49</v>
      </c>
      <c r="H121" s="7">
        <v>2000000</v>
      </c>
    </row>
    <row r="122" spans="2:8" ht="30" x14ac:dyDescent="0.25">
      <c r="B122" s="10">
        <v>45636</v>
      </c>
      <c r="C122" s="9" t="s">
        <v>179</v>
      </c>
      <c r="D122" s="5" t="s">
        <v>210</v>
      </c>
      <c r="E122" s="6" t="s">
        <v>5</v>
      </c>
      <c r="H122" s="7">
        <v>2000000</v>
      </c>
    </row>
    <row r="123" spans="2:8" ht="45" x14ac:dyDescent="0.25">
      <c r="B123" s="10">
        <v>45636</v>
      </c>
      <c r="C123" s="9" t="s">
        <v>180</v>
      </c>
      <c r="E123" s="6" t="s">
        <v>5</v>
      </c>
      <c r="F123" s="6" t="s">
        <v>40</v>
      </c>
      <c r="H123" s="7">
        <v>2000000</v>
      </c>
    </row>
    <row r="124" spans="2:8" ht="45" x14ac:dyDescent="0.25">
      <c r="B124" s="10">
        <v>45636</v>
      </c>
      <c r="C124" s="9" t="s">
        <v>181</v>
      </c>
      <c r="D124" s="5" t="s">
        <v>211</v>
      </c>
      <c r="E124" s="6" t="s">
        <v>5</v>
      </c>
      <c r="H124" s="7">
        <v>3000000</v>
      </c>
    </row>
    <row r="125" spans="2:8" ht="30" x14ac:dyDescent="0.25">
      <c r="B125" s="10">
        <v>45636</v>
      </c>
      <c r="C125" s="9" t="s">
        <v>182</v>
      </c>
      <c r="D125" s="5" t="s">
        <v>212</v>
      </c>
      <c r="E125" s="6" t="s">
        <v>5</v>
      </c>
      <c r="F125" s="6" t="s">
        <v>42</v>
      </c>
      <c r="H125" s="7">
        <v>2000000</v>
      </c>
    </row>
    <row r="126" spans="2:8" ht="30" x14ac:dyDescent="0.25">
      <c r="B126" s="10">
        <v>45636</v>
      </c>
      <c r="C126" s="9" t="s">
        <v>183</v>
      </c>
      <c r="D126" s="5" t="s">
        <v>65</v>
      </c>
      <c r="E126" s="6" t="s">
        <v>5</v>
      </c>
      <c r="F126" s="6" t="s">
        <v>15</v>
      </c>
      <c r="H126" s="7">
        <v>5000000</v>
      </c>
    </row>
    <row r="127" spans="2:8" ht="30" x14ac:dyDescent="0.25">
      <c r="B127" s="10">
        <v>45636</v>
      </c>
      <c r="C127" s="9" t="s">
        <v>184</v>
      </c>
      <c r="D127" s="5" t="s">
        <v>206</v>
      </c>
      <c r="E127" s="6" t="s">
        <v>5</v>
      </c>
      <c r="F127" s="6" t="s">
        <v>46</v>
      </c>
      <c r="H127" s="7">
        <v>2000000</v>
      </c>
    </row>
    <row r="128" spans="2:8" ht="30" x14ac:dyDescent="0.25">
      <c r="B128" s="10">
        <v>45636</v>
      </c>
      <c r="C128" s="9" t="s">
        <v>185</v>
      </c>
      <c r="D128" s="5" t="s">
        <v>200</v>
      </c>
      <c r="E128" s="6" t="s">
        <v>5</v>
      </c>
      <c r="F128" s="6" t="s">
        <v>36</v>
      </c>
      <c r="H128" s="7">
        <v>1500000</v>
      </c>
    </row>
    <row r="129" spans="2:8" ht="30" x14ac:dyDescent="0.25">
      <c r="B129" s="10">
        <v>45636</v>
      </c>
      <c r="C129" s="9" t="s">
        <v>186</v>
      </c>
      <c r="D129" s="5" t="s">
        <v>63</v>
      </c>
      <c r="E129" s="6" t="s">
        <v>5</v>
      </c>
      <c r="F129" s="6" t="s">
        <v>16</v>
      </c>
      <c r="H129" s="7">
        <v>5000000</v>
      </c>
    </row>
    <row r="130" spans="2:8" ht="30" x14ac:dyDescent="0.25">
      <c r="B130" s="10">
        <v>45636</v>
      </c>
      <c r="C130" s="9" t="s">
        <v>188</v>
      </c>
      <c r="D130" s="5" t="s">
        <v>212</v>
      </c>
      <c r="E130" s="6" t="s">
        <v>5</v>
      </c>
      <c r="F130" s="6" t="s">
        <v>42</v>
      </c>
      <c r="H130" s="7">
        <v>2000000</v>
      </c>
    </row>
    <row r="131" spans="2:8" ht="30" x14ac:dyDescent="0.25">
      <c r="B131" s="10">
        <v>45636</v>
      </c>
      <c r="C131" s="9" t="s">
        <v>189</v>
      </c>
      <c r="D131" s="5" t="s">
        <v>207</v>
      </c>
      <c r="E131" s="6" t="s">
        <v>5</v>
      </c>
      <c r="F131" s="6" t="s">
        <v>31</v>
      </c>
      <c r="H131" s="7">
        <v>3000000</v>
      </c>
    </row>
    <row r="132" spans="2:8" ht="30" x14ac:dyDescent="0.25">
      <c r="B132" s="10">
        <v>45636</v>
      </c>
      <c r="C132" s="9" t="s">
        <v>190</v>
      </c>
      <c r="D132" s="5" t="s">
        <v>202</v>
      </c>
      <c r="E132" s="6" t="s">
        <v>5</v>
      </c>
      <c r="F132" s="6" t="s">
        <v>50</v>
      </c>
      <c r="H132" s="7">
        <v>2000000</v>
      </c>
    </row>
    <row r="133" spans="2:8" ht="30" x14ac:dyDescent="0.25">
      <c r="B133" s="10">
        <v>45636</v>
      </c>
      <c r="C133" s="9" t="s">
        <v>191</v>
      </c>
      <c r="E133" s="6" t="s">
        <v>5</v>
      </c>
      <c r="F133" s="6" t="s">
        <v>47</v>
      </c>
      <c r="H133" s="7">
        <v>2000000</v>
      </c>
    </row>
    <row r="134" spans="2:8" ht="45" x14ac:dyDescent="0.25">
      <c r="B134" s="10">
        <v>45636</v>
      </c>
      <c r="C134" s="9" t="s">
        <v>181</v>
      </c>
      <c r="D134" s="5" t="s">
        <v>211</v>
      </c>
      <c r="E134" s="6" t="s">
        <v>5</v>
      </c>
      <c r="H134" s="7">
        <v>3000000</v>
      </c>
    </row>
    <row r="135" spans="2:8" ht="45" x14ac:dyDescent="0.25">
      <c r="B135" s="10">
        <v>45636</v>
      </c>
      <c r="C135" s="9" t="s">
        <v>187</v>
      </c>
      <c r="E135" s="6" t="s">
        <v>5</v>
      </c>
      <c r="F135" s="6" t="s">
        <v>40</v>
      </c>
      <c r="H135" s="7">
        <v>2000000</v>
      </c>
    </row>
    <row r="136" spans="2:8" ht="30" x14ac:dyDescent="0.25">
      <c r="B136" s="10">
        <v>45636</v>
      </c>
      <c r="C136" s="9" t="s">
        <v>193</v>
      </c>
      <c r="D136" s="5" t="s">
        <v>213</v>
      </c>
      <c r="E136" s="6" t="s">
        <v>5</v>
      </c>
      <c r="F136" s="6" t="s">
        <v>48</v>
      </c>
      <c r="H136" s="7">
        <v>2000000</v>
      </c>
    </row>
    <row r="137" spans="2:8" ht="30" x14ac:dyDescent="0.25">
      <c r="B137" s="10">
        <v>45636</v>
      </c>
      <c r="C137" s="9" t="s">
        <v>192</v>
      </c>
      <c r="D137" s="5" t="s">
        <v>213</v>
      </c>
      <c r="E137" s="6" t="s">
        <v>5</v>
      </c>
      <c r="F137" s="6" t="s">
        <v>48</v>
      </c>
      <c r="H137" s="7">
        <v>2000000</v>
      </c>
    </row>
    <row r="138" spans="2:8" ht="30" x14ac:dyDescent="0.25">
      <c r="B138" s="10">
        <v>45636</v>
      </c>
      <c r="C138" s="9" t="s">
        <v>194</v>
      </c>
      <c r="D138" s="5" t="s">
        <v>209</v>
      </c>
      <c r="E138" s="6" t="s">
        <v>5</v>
      </c>
      <c r="F138" s="6" t="s">
        <v>49</v>
      </c>
      <c r="H138" s="7">
        <v>2000000</v>
      </c>
    </row>
    <row r="139" spans="2:8" ht="30" x14ac:dyDescent="0.25">
      <c r="B139" s="10">
        <v>45636</v>
      </c>
      <c r="C139" s="9" t="s">
        <v>195</v>
      </c>
      <c r="D139" s="5" t="s">
        <v>201</v>
      </c>
      <c r="E139" s="6" t="s">
        <v>5</v>
      </c>
      <c r="F139" s="6" t="s">
        <v>38</v>
      </c>
      <c r="H139" s="7">
        <v>2000000</v>
      </c>
    </row>
    <row r="140" spans="2:8" ht="30" x14ac:dyDescent="0.25">
      <c r="B140" s="10">
        <v>45636</v>
      </c>
      <c r="C140" s="9" t="s">
        <v>143</v>
      </c>
      <c r="E140" s="6" t="s">
        <v>7</v>
      </c>
      <c r="F140" s="6" t="s">
        <v>10</v>
      </c>
      <c r="H140" s="7">
        <v>13500000</v>
      </c>
    </row>
    <row r="141" spans="2:8" x14ac:dyDescent="0.25">
      <c r="B141" s="10">
        <v>45636</v>
      </c>
      <c r="C141" s="9" t="s">
        <v>196</v>
      </c>
      <c r="E141" s="6" t="s">
        <v>6</v>
      </c>
      <c r="F141" s="6" t="s">
        <v>20</v>
      </c>
      <c r="H141" s="7">
        <v>200000000</v>
      </c>
    </row>
    <row r="142" spans="2:8" x14ac:dyDescent="0.25">
      <c r="B142" s="10">
        <v>45647</v>
      </c>
      <c r="C142" s="9" t="s">
        <v>101</v>
      </c>
      <c r="E142" s="6" t="s">
        <v>1</v>
      </c>
      <c r="G142" s="7">
        <v>2081</v>
      </c>
    </row>
    <row r="143" spans="2:8" x14ac:dyDescent="0.25">
      <c r="C143" s="9" t="s">
        <v>314</v>
      </c>
      <c r="G143" s="7">
        <f>SUM(G4:G142)</f>
        <v>1218074746</v>
      </c>
      <c r="H143" s="7">
        <f>SUM(H4:H142)</f>
        <v>1042887026</v>
      </c>
    </row>
    <row r="144" spans="2:8" x14ac:dyDescent="0.25">
      <c r="C144" s="9" t="s">
        <v>315</v>
      </c>
      <c r="G144" s="7">
        <v>79830405</v>
      </c>
    </row>
    <row r="145" spans="3:7" x14ac:dyDescent="0.25">
      <c r="C145" s="9" t="s">
        <v>316</v>
      </c>
      <c r="G145" s="7">
        <f>G143+G144-H143</f>
        <v>255018125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332C1B-B475-41B1-9B1B-30A6F250FEFB}">
          <x14:formula1>
            <xm:f>Sheet1!$A$1:$A$52</xm:f>
          </x14:formula1>
          <xm:sqref>E123:F1048576 E122 E1:F121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89A3-B600-438D-9670-1EEED744895A}">
  <dimension ref="A1:J62"/>
  <sheetViews>
    <sheetView topLeftCell="A17" workbookViewId="0">
      <selection activeCell="J25" sqref="J25"/>
    </sheetView>
  </sheetViews>
  <sheetFormatPr defaultRowHeight="15" x14ac:dyDescent="0.25"/>
  <cols>
    <col min="1" max="1" width="9.140625" style="1"/>
    <col min="2" max="2" width="19.7109375" style="11" customWidth="1"/>
    <col min="3" max="3" width="29.28515625" style="2" customWidth="1"/>
    <col min="4" max="4" width="17.5703125" style="1" customWidth="1"/>
    <col min="5" max="5" width="21.7109375" style="1" customWidth="1"/>
    <col min="6" max="6" width="18.140625" style="1" customWidth="1"/>
    <col min="7" max="7" width="16.140625" style="3" customWidth="1"/>
    <col min="8" max="8" width="16.42578125" style="3" customWidth="1"/>
    <col min="9" max="9" width="9.140625" style="1"/>
    <col min="10" max="10" width="12.28515625" style="1" bestFit="1" customWidth="1"/>
    <col min="11" max="16384" width="9.140625" style="1"/>
  </cols>
  <sheetData>
    <row r="1" spans="1:8" x14ac:dyDescent="0.25">
      <c r="A1" s="37" t="s">
        <v>51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214</v>
      </c>
      <c r="B2" s="37"/>
      <c r="C2" s="37"/>
      <c r="D2" s="37"/>
      <c r="E2" s="37"/>
      <c r="F2" s="37"/>
      <c r="G2" s="37"/>
      <c r="H2" s="37"/>
    </row>
    <row r="3" spans="1:8" ht="30" x14ac:dyDescent="0.25">
      <c r="A3" s="6" t="s">
        <v>53</v>
      </c>
      <c r="B3" s="10" t="s">
        <v>54</v>
      </c>
      <c r="C3" s="5" t="s">
        <v>55</v>
      </c>
      <c r="D3" s="5" t="s">
        <v>73</v>
      </c>
      <c r="E3" s="6" t="s">
        <v>56</v>
      </c>
      <c r="F3" s="6" t="s">
        <v>57</v>
      </c>
      <c r="G3" s="8" t="s">
        <v>58</v>
      </c>
      <c r="H3" s="8" t="s">
        <v>59</v>
      </c>
    </row>
    <row r="4" spans="1:8" ht="30" x14ac:dyDescent="0.25">
      <c r="B4" s="11">
        <v>45296</v>
      </c>
      <c r="C4" s="2" t="s">
        <v>251</v>
      </c>
      <c r="D4" s="2"/>
      <c r="E4" s="2" t="s">
        <v>7</v>
      </c>
      <c r="F4" s="2" t="s">
        <v>23</v>
      </c>
      <c r="G4" s="12"/>
      <c r="H4" s="3">
        <v>33000</v>
      </c>
    </row>
    <row r="5" spans="1:8" x14ac:dyDescent="0.25">
      <c r="B5" s="11">
        <v>45316</v>
      </c>
      <c r="C5" s="2" t="s">
        <v>215</v>
      </c>
      <c r="E5" s="1" t="s">
        <v>1</v>
      </c>
      <c r="G5" s="3">
        <v>93860</v>
      </c>
    </row>
    <row r="6" spans="1:8" ht="30" x14ac:dyDescent="0.25">
      <c r="B6" s="11">
        <v>45322</v>
      </c>
      <c r="C6" s="2" t="s">
        <v>216</v>
      </c>
      <c r="G6" s="3">
        <v>500000000</v>
      </c>
    </row>
    <row r="7" spans="1:8" ht="30" x14ac:dyDescent="0.25">
      <c r="B7" s="11">
        <v>45322</v>
      </c>
      <c r="C7" s="2" t="s">
        <v>221</v>
      </c>
      <c r="E7" s="1" t="s">
        <v>1</v>
      </c>
      <c r="F7" s="1" t="s">
        <v>25</v>
      </c>
      <c r="G7" s="3">
        <v>361644</v>
      </c>
    </row>
    <row r="8" spans="1:8" x14ac:dyDescent="0.25">
      <c r="B8" s="11">
        <v>45322</v>
      </c>
      <c r="C8" s="2" t="s">
        <v>217</v>
      </c>
      <c r="E8" s="1" t="s">
        <v>19</v>
      </c>
      <c r="H8" s="3">
        <v>500000000</v>
      </c>
    </row>
    <row r="9" spans="1:8" x14ac:dyDescent="0.25">
      <c r="B9" s="11">
        <v>45322</v>
      </c>
      <c r="C9" s="2" t="s">
        <v>218</v>
      </c>
      <c r="E9" s="1" t="s">
        <v>7</v>
      </c>
      <c r="F9" s="1" t="s">
        <v>23</v>
      </c>
      <c r="H9" s="3">
        <v>165000</v>
      </c>
    </row>
    <row r="10" spans="1:8" x14ac:dyDescent="0.25">
      <c r="B10" s="11">
        <v>45323</v>
      </c>
      <c r="C10" s="2" t="s">
        <v>219</v>
      </c>
      <c r="G10" s="3">
        <v>500000000</v>
      </c>
    </row>
    <row r="11" spans="1:8" x14ac:dyDescent="0.25">
      <c r="B11" s="11">
        <v>45293</v>
      </c>
      <c r="C11" s="2" t="s">
        <v>217</v>
      </c>
      <c r="E11" s="1" t="s">
        <v>19</v>
      </c>
      <c r="H11" s="3">
        <v>500000000</v>
      </c>
    </row>
    <row r="12" spans="1:8" x14ac:dyDescent="0.25">
      <c r="B12" s="11">
        <v>45323</v>
      </c>
      <c r="C12" s="2" t="s">
        <v>218</v>
      </c>
      <c r="E12" s="1" t="s">
        <v>7</v>
      </c>
      <c r="F12" s="1" t="s">
        <v>23</v>
      </c>
      <c r="H12" s="3">
        <v>165000</v>
      </c>
    </row>
    <row r="13" spans="1:8" ht="30" x14ac:dyDescent="0.25">
      <c r="B13" s="11">
        <v>45327</v>
      </c>
      <c r="C13" s="2" t="s">
        <v>250</v>
      </c>
      <c r="E13" s="2" t="s">
        <v>7</v>
      </c>
      <c r="F13" s="2" t="s">
        <v>23</v>
      </c>
      <c r="G13" s="12"/>
      <c r="H13" s="3">
        <v>33000</v>
      </c>
    </row>
    <row r="14" spans="1:8" x14ac:dyDescent="0.25">
      <c r="B14" s="11">
        <v>45346</v>
      </c>
      <c r="C14" s="2" t="s">
        <v>215</v>
      </c>
      <c r="E14" s="1" t="s">
        <v>1</v>
      </c>
      <c r="G14" s="3">
        <v>75590</v>
      </c>
    </row>
    <row r="15" spans="1:8" ht="30" x14ac:dyDescent="0.25">
      <c r="B15" s="11">
        <v>45356</v>
      </c>
      <c r="C15" s="2" t="s">
        <v>249</v>
      </c>
      <c r="E15" s="2" t="s">
        <v>7</v>
      </c>
      <c r="F15" s="2" t="s">
        <v>23</v>
      </c>
      <c r="G15" s="12"/>
      <c r="H15" s="3">
        <v>33000</v>
      </c>
    </row>
    <row r="16" spans="1:8" x14ac:dyDescent="0.25">
      <c r="B16" s="11">
        <v>45376</v>
      </c>
      <c r="C16" s="2" t="s">
        <v>215</v>
      </c>
      <c r="E16" s="1" t="s">
        <v>1</v>
      </c>
      <c r="G16" s="3">
        <v>70720</v>
      </c>
    </row>
    <row r="17" spans="2:10" ht="30" x14ac:dyDescent="0.25">
      <c r="B17" s="11">
        <v>45387</v>
      </c>
      <c r="C17" s="2" t="s">
        <v>248</v>
      </c>
      <c r="E17" s="2" t="s">
        <v>7</v>
      </c>
      <c r="F17" s="2" t="s">
        <v>23</v>
      </c>
      <c r="G17" s="12"/>
      <c r="H17" s="3">
        <v>33000</v>
      </c>
    </row>
    <row r="18" spans="2:10" ht="30" x14ac:dyDescent="0.25">
      <c r="B18" s="11">
        <v>45404</v>
      </c>
      <c r="C18" s="2" t="s">
        <v>220</v>
      </c>
      <c r="E18" s="1" t="s">
        <v>1</v>
      </c>
      <c r="F18" s="1" t="s">
        <v>25</v>
      </c>
      <c r="G18" s="3">
        <v>76219178</v>
      </c>
    </row>
    <row r="19" spans="2:10" ht="30" x14ac:dyDescent="0.25">
      <c r="B19" s="11">
        <v>45404</v>
      </c>
      <c r="C19" s="2" t="s">
        <v>222</v>
      </c>
      <c r="E19" s="1" t="s">
        <v>1</v>
      </c>
      <c r="F19" s="1" t="s">
        <v>25</v>
      </c>
      <c r="G19" s="3">
        <v>114328767</v>
      </c>
    </row>
    <row r="20" spans="2:10" ht="30" x14ac:dyDescent="0.25">
      <c r="B20" s="11">
        <v>45404</v>
      </c>
      <c r="C20" s="2" t="s">
        <v>223</v>
      </c>
      <c r="E20" s="1" t="s">
        <v>1</v>
      </c>
      <c r="F20" s="1" t="s">
        <v>25</v>
      </c>
      <c r="G20" s="3">
        <v>7621918</v>
      </c>
    </row>
    <row r="21" spans="2:10" ht="30" x14ac:dyDescent="0.25">
      <c r="B21" s="11">
        <v>45404</v>
      </c>
      <c r="C21" s="2" t="s">
        <v>224</v>
      </c>
      <c r="G21" s="3">
        <v>2000000000</v>
      </c>
    </row>
    <row r="22" spans="2:10" ht="30" x14ac:dyDescent="0.25">
      <c r="B22" s="11">
        <v>45404</v>
      </c>
      <c r="C22" s="2" t="s">
        <v>225</v>
      </c>
      <c r="G22" s="3">
        <v>3000000000</v>
      </c>
    </row>
    <row r="23" spans="2:10" ht="30" x14ac:dyDescent="0.25">
      <c r="B23" s="11">
        <v>45404</v>
      </c>
      <c r="C23" s="2" t="s">
        <v>226</v>
      </c>
      <c r="G23" s="3">
        <v>200000000</v>
      </c>
    </row>
    <row r="24" spans="2:10" ht="30" x14ac:dyDescent="0.25">
      <c r="B24" s="11">
        <v>45404</v>
      </c>
      <c r="C24" s="2" t="s">
        <v>227</v>
      </c>
      <c r="H24" s="3">
        <v>2000000000</v>
      </c>
      <c r="J24" s="3">
        <f>SUM(H24:H27,H29,H56,H57)-G40-G50-G52</f>
        <v>5199117808</v>
      </c>
    </row>
    <row r="25" spans="2:10" ht="30" x14ac:dyDescent="0.25">
      <c r="B25" s="11">
        <v>45404</v>
      </c>
      <c r="C25" s="2" t="s">
        <v>228</v>
      </c>
      <c r="H25" s="3">
        <v>2000000000</v>
      </c>
    </row>
    <row r="26" spans="2:10" ht="30" x14ac:dyDescent="0.25">
      <c r="B26" s="11">
        <v>45404</v>
      </c>
      <c r="C26" s="2" t="s">
        <v>229</v>
      </c>
      <c r="H26" s="3">
        <v>1200000000</v>
      </c>
    </row>
    <row r="27" spans="2:10" ht="30" x14ac:dyDescent="0.25">
      <c r="B27" s="11">
        <v>45404</v>
      </c>
      <c r="C27" s="2" t="s">
        <v>230</v>
      </c>
      <c r="H27" s="3">
        <v>500000000</v>
      </c>
    </row>
    <row r="28" spans="2:10" x14ac:dyDescent="0.25">
      <c r="B28" s="11">
        <v>45407</v>
      </c>
      <c r="C28" s="2" t="s">
        <v>215</v>
      </c>
      <c r="E28" s="1" t="s">
        <v>1</v>
      </c>
      <c r="G28" s="3">
        <v>68989</v>
      </c>
    </row>
    <row r="29" spans="2:10" ht="30" x14ac:dyDescent="0.25">
      <c r="B29" s="11">
        <v>45415</v>
      </c>
      <c r="C29" s="2" t="s">
        <v>231</v>
      </c>
      <c r="H29" s="3">
        <v>140000000</v>
      </c>
    </row>
    <row r="30" spans="2:10" ht="30" x14ac:dyDescent="0.25">
      <c r="B30" s="11">
        <v>45418</v>
      </c>
      <c r="C30" s="2" t="s">
        <v>247</v>
      </c>
      <c r="E30" s="2" t="s">
        <v>7</v>
      </c>
      <c r="F30" s="2" t="s">
        <v>23</v>
      </c>
      <c r="G30" s="12"/>
      <c r="H30" s="3">
        <v>33000</v>
      </c>
    </row>
    <row r="31" spans="2:10" x14ac:dyDescent="0.25">
      <c r="B31" s="11">
        <v>45437</v>
      </c>
      <c r="C31" s="2" t="s">
        <v>215</v>
      </c>
      <c r="E31" s="1" t="s">
        <v>1</v>
      </c>
      <c r="G31" s="3">
        <v>5912</v>
      </c>
    </row>
    <row r="32" spans="2:10" ht="30" x14ac:dyDescent="0.25">
      <c r="B32" s="11">
        <v>45448</v>
      </c>
      <c r="C32" s="2" t="s">
        <v>246</v>
      </c>
      <c r="E32" s="2" t="s">
        <v>7</v>
      </c>
      <c r="F32" s="2" t="s">
        <v>23</v>
      </c>
      <c r="G32" s="12"/>
      <c r="H32" s="3">
        <v>33000</v>
      </c>
    </row>
    <row r="33" spans="2:8" x14ac:dyDescent="0.25">
      <c r="B33" s="11">
        <v>45468</v>
      </c>
      <c r="C33" s="2" t="s">
        <v>215</v>
      </c>
      <c r="E33" s="1" t="s">
        <v>1</v>
      </c>
      <c r="G33" s="3">
        <v>555</v>
      </c>
    </row>
    <row r="34" spans="2:8" ht="30" x14ac:dyDescent="0.25">
      <c r="B34" s="11">
        <v>45478</v>
      </c>
      <c r="C34" s="2" t="s">
        <v>245</v>
      </c>
      <c r="E34" s="2" t="s">
        <v>7</v>
      </c>
      <c r="F34" s="2" t="s">
        <v>23</v>
      </c>
      <c r="G34" s="12"/>
      <c r="H34" s="3">
        <v>33000</v>
      </c>
    </row>
    <row r="35" spans="2:8" x14ac:dyDescent="0.25">
      <c r="B35" s="11">
        <v>45498</v>
      </c>
      <c r="C35" s="2" t="s">
        <v>215</v>
      </c>
      <c r="E35" s="1" t="s">
        <v>1</v>
      </c>
      <c r="G35" s="3">
        <v>532</v>
      </c>
    </row>
    <row r="36" spans="2:8" ht="30" x14ac:dyDescent="0.25">
      <c r="B36" s="11">
        <v>45509</v>
      </c>
      <c r="C36" s="2" t="s">
        <v>243</v>
      </c>
      <c r="E36" s="2" t="s">
        <v>7</v>
      </c>
      <c r="F36" s="2" t="s">
        <v>23</v>
      </c>
      <c r="G36" s="12"/>
      <c r="H36" s="3">
        <v>33000</v>
      </c>
    </row>
    <row r="37" spans="2:8" x14ac:dyDescent="0.25">
      <c r="B37" s="11">
        <v>45528</v>
      </c>
      <c r="C37" s="2" t="s">
        <v>215</v>
      </c>
      <c r="E37" s="1" t="s">
        <v>1</v>
      </c>
      <c r="G37" s="3">
        <v>544</v>
      </c>
    </row>
    <row r="38" spans="2:8" ht="30" x14ac:dyDescent="0.25">
      <c r="B38" s="11">
        <v>45540</v>
      </c>
      <c r="C38" s="2" t="s">
        <v>244</v>
      </c>
      <c r="E38" s="2" t="s">
        <v>7</v>
      </c>
      <c r="F38" s="2" t="s">
        <v>23</v>
      </c>
      <c r="G38" s="12"/>
      <c r="H38" s="3">
        <v>33000</v>
      </c>
    </row>
    <row r="39" spans="2:8" x14ac:dyDescent="0.25">
      <c r="B39" s="11">
        <v>45560</v>
      </c>
      <c r="C39" s="2" t="s">
        <v>215</v>
      </c>
      <c r="E39" s="1" t="s">
        <v>1</v>
      </c>
      <c r="G39" s="3">
        <v>539</v>
      </c>
    </row>
    <row r="40" spans="2:8" ht="30" x14ac:dyDescent="0.25">
      <c r="B40" s="11">
        <v>45562</v>
      </c>
      <c r="C40" s="2" t="s">
        <v>232</v>
      </c>
      <c r="G40" s="3">
        <v>140882192</v>
      </c>
    </row>
    <row r="41" spans="2:8" ht="30" x14ac:dyDescent="0.25">
      <c r="B41" s="11">
        <v>45562</v>
      </c>
      <c r="C41" s="2" t="s">
        <v>233</v>
      </c>
      <c r="E41" s="1" t="s">
        <v>1</v>
      </c>
      <c r="F41" s="1" t="s">
        <v>25</v>
      </c>
      <c r="G41" s="3">
        <v>42458</v>
      </c>
    </row>
    <row r="42" spans="2:8" x14ac:dyDescent="0.25">
      <c r="B42" s="11">
        <v>45562</v>
      </c>
      <c r="C42" s="2" t="s">
        <v>217</v>
      </c>
      <c r="E42" s="1" t="s">
        <v>19</v>
      </c>
      <c r="H42" s="3">
        <v>140000000</v>
      </c>
    </row>
    <row r="43" spans="2:8" x14ac:dyDescent="0.25">
      <c r="B43" s="11">
        <v>45562</v>
      </c>
      <c r="C43" s="2" t="s">
        <v>218</v>
      </c>
      <c r="E43" s="1" t="s">
        <v>7</v>
      </c>
      <c r="F43" s="1" t="s">
        <v>23</v>
      </c>
      <c r="H43" s="3">
        <v>15400</v>
      </c>
    </row>
    <row r="44" spans="2:8" ht="30" x14ac:dyDescent="0.25">
      <c r="B44" s="11">
        <v>45570</v>
      </c>
      <c r="C44" s="2" t="s">
        <v>242</v>
      </c>
      <c r="E44" s="2" t="s">
        <v>7</v>
      </c>
      <c r="F44" s="2" t="s">
        <v>23</v>
      </c>
      <c r="G44" s="12"/>
      <c r="H44" s="3">
        <v>33000</v>
      </c>
    </row>
    <row r="45" spans="2:8" ht="30" x14ac:dyDescent="0.25">
      <c r="B45" s="11">
        <v>45587</v>
      </c>
      <c r="C45" s="2" t="s">
        <v>234</v>
      </c>
      <c r="E45" s="1" t="s">
        <v>1</v>
      </c>
      <c r="F45" s="1" t="s">
        <v>25</v>
      </c>
      <c r="G45" s="3">
        <v>24065753</v>
      </c>
    </row>
    <row r="46" spans="2:8" ht="30" x14ac:dyDescent="0.25">
      <c r="B46" s="11">
        <v>45587</v>
      </c>
      <c r="C46" s="2" t="s">
        <v>235</v>
      </c>
      <c r="E46" s="1" t="s">
        <v>1</v>
      </c>
      <c r="F46" s="1" t="s">
        <v>25</v>
      </c>
      <c r="G46" s="3">
        <v>10027397</v>
      </c>
    </row>
    <row r="47" spans="2:8" x14ac:dyDescent="0.25">
      <c r="B47" s="11">
        <v>45590</v>
      </c>
      <c r="C47" s="2" t="s">
        <v>215</v>
      </c>
      <c r="E47" s="1" t="s">
        <v>1</v>
      </c>
      <c r="G47" s="3">
        <v>1407</v>
      </c>
    </row>
    <row r="48" spans="2:8" ht="30" x14ac:dyDescent="0.25">
      <c r="B48" s="11">
        <v>45601</v>
      </c>
      <c r="C48" s="2" t="s">
        <v>241</v>
      </c>
      <c r="E48" s="2" t="s">
        <v>7</v>
      </c>
      <c r="F48" s="2" t="s">
        <v>23</v>
      </c>
      <c r="G48" s="12"/>
      <c r="H48" s="3">
        <v>33000</v>
      </c>
    </row>
    <row r="49" spans="2:8" x14ac:dyDescent="0.25">
      <c r="B49" s="11">
        <v>45621</v>
      </c>
      <c r="C49" s="2" t="s">
        <v>215</v>
      </c>
      <c r="E49" s="1" t="s">
        <v>1</v>
      </c>
      <c r="G49" s="3">
        <v>6473</v>
      </c>
    </row>
    <row r="50" spans="2:8" ht="30" x14ac:dyDescent="0.25">
      <c r="B50" s="11">
        <v>45628</v>
      </c>
      <c r="C50" s="2" t="s">
        <v>236</v>
      </c>
      <c r="G50" s="3">
        <v>1200000000</v>
      </c>
    </row>
    <row r="51" spans="2:8" ht="30" x14ac:dyDescent="0.25">
      <c r="B51" s="11">
        <v>45628</v>
      </c>
      <c r="C51" s="2" t="s">
        <v>234</v>
      </c>
      <c r="E51" s="1" t="s">
        <v>1</v>
      </c>
      <c r="F51" s="1" t="s">
        <v>25</v>
      </c>
      <c r="G51" s="3">
        <v>269589</v>
      </c>
    </row>
    <row r="52" spans="2:8" ht="30" x14ac:dyDescent="0.25">
      <c r="B52" s="11">
        <v>45628</v>
      </c>
      <c r="C52" s="2" t="s">
        <v>237</v>
      </c>
      <c r="G52" s="3">
        <v>500000000</v>
      </c>
    </row>
    <row r="53" spans="2:8" ht="30" x14ac:dyDescent="0.25">
      <c r="B53" s="11">
        <v>45628</v>
      </c>
      <c r="C53" s="2" t="s">
        <v>235</v>
      </c>
      <c r="E53" s="1" t="s">
        <v>1</v>
      </c>
      <c r="F53" s="1" t="s">
        <v>25</v>
      </c>
      <c r="G53" s="3">
        <v>112329</v>
      </c>
    </row>
    <row r="54" spans="2:8" x14ac:dyDescent="0.25">
      <c r="B54" s="11">
        <v>45628</v>
      </c>
      <c r="C54" s="2" t="s">
        <v>217</v>
      </c>
      <c r="E54" s="1" t="s">
        <v>19</v>
      </c>
      <c r="H54" s="3">
        <v>530000000</v>
      </c>
    </row>
    <row r="55" spans="2:8" x14ac:dyDescent="0.25">
      <c r="B55" s="11">
        <v>45628</v>
      </c>
      <c r="C55" s="2" t="s">
        <v>218</v>
      </c>
      <c r="E55" s="1" t="s">
        <v>7</v>
      </c>
      <c r="F55" s="1" t="s">
        <v>23</v>
      </c>
      <c r="H55" s="3">
        <v>174900</v>
      </c>
    </row>
    <row r="56" spans="2:8" ht="30" x14ac:dyDescent="0.25">
      <c r="B56" s="11">
        <v>45629</v>
      </c>
      <c r="C56" s="2" t="s">
        <v>239</v>
      </c>
      <c r="H56" s="3">
        <v>800000000</v>
      </c>
    </row>
    <row r="57" spans="2:8" ht="30" x14ac:dyDescent="0.25">
      <c r="B57" s="11">
        <v>45629</v>
      </c>
      <c r="C57" s="2" t="s">
        <v>238</v>
      </c>
      <c r="H57" s="3">
        <v>400000000</v>
      </c>
    </row>
    <row r="58" spans="2:8" ht="30" x14ac:dyDescent="0.25">
      <c r="B58" s="11">
        <v>45631</v>
      </c>
      <c r="C58" s="2" t="s">
        <v>240</v>
      </c>
      <c r="E58" s="2" t="s">
        <v>7</v>
      </c>
      <c r="F58" s="2" t="s">
        <v>23</v>
      </c>
      <c r="G58" s="12"/>
      <c r="H58" s="3">
        <v>33000</v>
      </c>
    </row>
    <row r="59" spans="2:8" x14ac:dyDescent="0.25">
      <c r="B59" s="11">
        <v>45651</v>
      </c>
      <c r="C59" s="2" t="s">
        <v>215</v>
      </c>
      <c r="E59" s="1" t="s">
        <v>1</v>
      </c>
      <c r="G59" s="3">
        <v>8918</v>
      </c>
    </row>
    <row r="60" spans="2:8" x14ac:dyDescent="0.25">
      <c r="C60" s="2" t="s">
        <v>314</v>
      </c>
      <c r="G60" s="3">
        <f>SUM(G4:G59)</f>
        <v>8274265264</v>
      </c>
      <c r="H60" s="3">
        <f>SUM(H4:H59)</f>
        <v>8710916300</v>
      </c>
    </row>
    <row r="61" spans="2:8" x14ac:dyDescent="0.25">
      <c r="C61" s="2" t="s">
        <v>315</v>
      </c>
      <c r="G61" s="3">
        <v>444939716</v>
      </c>
    </row>
    <row r="62" spans="2:8" x14ac:dyDescent="0.25">
      <c r="C62" s="2" t="s">
        <v>316</v>
      </c>
      <c r="G62" s="3">
        <f>G61+G60-H60</f>
        <v>8288680</v>
      </c>
    </row>
  </sheetData>
  <mergeCells count="2">
    <mergeCell ref="A1:H1"/>
    <mergeCell ref="A2:H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1C4400-BB49-4179-A658-0434440BFDBB}">
          <x14:formula1>
            <xm:f>Sheet1!$A$1:$A$52</xm:f>
          </x14:formula1>
          <xm:sqref>E1:F1048576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1774-9CCF-43CA-97B5-A7C9FE7F3E70}">
  <dimension ref="A1:H50"/>
  <sheetViews>
    <sheetView topLeftCell="A34" workbookViewId="0">
      <selection activeCell="G50" sqref="G50"/>
    </sheetView>
  </sheetViews>
  <sheetFormatPr defaultRowHeight="15" x14ac:dyDescent="0.25"/>
  <cols>
    <col min="1" max="1" width="9.140625" style="1"/>
    <col min="2" max="2" width="19.7109375" style="11" customWidth="1"/>
    <col min="3" max="3" width="29.28515625" style="2" customWidth="1"/>
    <col min="4" max="4" width="17.5703125" style="1" customWidth="1"/>
    <col min="5" max="5" width="21.7109375" style="1" customWidth="1"/>
    <col min="6" max="6" width="18.140625" style="1" customWidth="1"/>
    <col min="7" max="7" width="16.140625" style="3" customWidth="1"/>
    <col min="8" max="8" width="16.42578125" style="3" customWidth="1"/>
    <col min="9" max="16384" width="9.140625" style="1"/>
  </cols>
  <sheetData>
    <row r="1" spans="1:8" x14ac:dyDescent="0.25">
      <c r="A1" s="37" t="s">
        <v>51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214</v>
      </c>
      <c r="B2" s="37"/>
      <c r="C2" s="37"/>
      <c r="D2" s="37"/>
      <c r="E2" s="37"/>
      <c r="F2" s="37"/>
      <c r="G2" s="37"/>
      <c r="H2" s="37"/>
    </row>
    <row r="3" spans="1:8" ht="30" x14ac:dyDescent="0.25">
      <c r="A3" s="6" t="s">
        <v>53</v>
      </c>
      <c r="B3" s="10" t="s">
        <v>54</v>
      </c>
      <c r="C3" s="5" t="s">
        <v>55</v>
      </c>
      <c r="D3" s="5" t="s">
        <v>73</v>
      </c>
      <c r="E3" s="6" t="s">
        <v>56</v>
      </c>
      <c r="F3" s="6" t="s">
        <v>57</v>
      </c>
      <c r="G3" s="8" t="s">
        <v>58</v>
      </c>
      <c r="H3" s="8" t="s">
        <v>59</v>
      </c>
    </row>
    <row r="4" spans="1:8" x14ac:dyDescent="0.25">
      <c r="B4" s="13">
        <v>45296</v>
      </c>
      <c r="C4" s="2" t="s">
        <v>252</v>
      </c>
      <c r="E4" s="1" t="s">
        <v>0</v>
      </c>
      <c r="F4" s="1" t="s">
        <v>30</v>
      </c>
      <c r="G4" s="3">
        <v>500000</v>
      </c>
    </row>
    <row r="5" spans="1:8" x14ac:dyDescent="0.25">
      <c r="B5" s="13">
        <v>45316</v>
      </c>
      <c r="C5" s="2" t="s">
        <v>254</v>
      </c>
      <c r="E5" s="1" t="s">
        <v>1</v>
      </c>
      <c r="G5" s="3">
        <v>8280</v>
      </c>
    </row>
    <row r="6" spans="1:8" x14ac:dyDescent="0.25">
      <c r="B6" s="13">
        <v>45344</v>
      </c>
      <c r="C6" s="2" t="s">
        <v>259</v>
      </c>
      <c r="E6" s="1" t="s">
        <v>7</v>
      </c>
      <c r="F6" s="1" t="s">
        <v>23</v>
      </c>
      <c r="H6" s="3">
        <v>55000</v>
      </c>
    </row>
    <row r="7" spans="1:8" x14ac:dyDescent="0.25">
      <c r="B7" s="13">
        <v>45346</v>
      </c>
      <c r="C7" s="2" t="s">
        <v>255</v>
      </c>
      <c r="E7" s="1" t="s">
        <v>0</v>
      </c>
      <c r="F7" s="1" t="s">
        <v>30</v>
      </c>
      <c r="G7" s="3">
        <v>500000</v>
      </c>
    </row>
    <row r="8" spans="1:8" x14ac:dyDescent="0.25">
      <c r="B8" s="13">
        <v>45347</v>
      </c>
      <c r="C8" s="2" t="s">
        <v>257</v>
      </c>
      <c r="E8" s="1" t="s">
        <v>1</v>
      </c>
      <c r="F8" s="1" t="s">
        <v>23</v>
      </c>
      <c r="G8" s="3">
        <v>8313</v>
      </c>
    </row>
    <row r="9" spans="1:8" x14ac:dyDescent="0.25">
      <c r="B9" s="13">
        <v>45364</v>
      </c>
      <c r="C9" s="2" t="s">
        <v>258</v>
      </c>
      <c r="E9" s="1" t="s">
        <v>7</v>
      </c>
      <c r="F9" s="1" t="s">
        <v>23</v>
      </c>
      <c r="H9" s="3">
        <v>55000</v>
      </c>
    </row>
    <row r="10" spans="1:8" x14ac:dyDescent="0.25">
      <c r="B10" s="13">
        <v>45360</v>
      </c>
      <c r="C10" s="2" t="s">
        <v>255</v>
      </c>
      <c r="E10" s="1" t="s">
        <v>0</v>
      </c>
      <c r="F10" s="1" t="s">
        <v>30</v>
      </c>
      <c r="G10" s="3">
        <v>500000</v>
      </c>
    </row>
    <row r="11" spans="1:8" x14ac:dyDescent="0.25">
      <c r="B11" s="13">
        <v>45364</v>
      </c>
      <c r="C11" s="2" t="s">
        <v>260</v>
      </c>
      <c r="E11" s="1" t="s">
        <v>7</v>
      </c>
      <c r="F11" s="1" t="s">
        <v>23</v>
      </c>
      <c r="H11" s="3">
        <v>165000</v>
      </c>
    </row>
    <row r="12" spans="1:8" x14ac:dyDescent="0.25">
      <c r="B12" s="13">
        <v>45376</v>
      </c>
      <c r="C12" s="2" t="s">
        <v>262</v>
      </c>
      <c r="E12" s="1" t="s">
        <v>1</v>
      </c>
      <c r="F12" s="1" t="s">
        <v>23</v>
      </c>
      <c r="G12" s="3">
        <v>7877</v>
      </c>
    </row>
    <row r="13" spans="1:8" x14ac:dyDescent="0.25">
      <c r="B13" s="13">
        <v>45387</v>
      </c>
      <c r="C13" s="2" t="s">
        <v>255</v>
      </c>
      <c r="E13" s="1" t="s">
        <v>0</v>
      </c>
      <c r="F13" s="1" t="s">
        <v>30</v>
      </c>
      <c r="G13" s="3">
        <v>500000</v>
      </c>
    </row>
    <row r="14" spans="1:8" x14ac:dyDescent="0.25">
      <c r="B14" s="13">
        <v>45401</v>
      </c>
      <c r="C14" s="2" t="s">
        <v>263</v>
      </c>
      <c r="E14" s="1" t="s">
        <v>7</v>
      </c>
      <c r="F14" s="1" t="s">
        <v>23</v>
      </c>
      <c r="H14" s="3">
        <v>55000</v>
      </c>
    </row>
    <row r="15" spans="1:8" x14ac:dyDescent="0.25">
      <c r="B15" s="13">
        <v>45405</v>
      </c>
      <c r="C15" s="2" t="s">
        <v>264</v>
      </c>
      <c r="E15" s="1" t="s">
        <v>7</v>
      </c>
      <c r="F15" s="1" t="s">
        <v>23</v>
      </c>
      <c r="H15" s="3">
        <v>55000</v>
      </c>
    </row>
    <row r="16" spans="1:8" x14ac:dyDescent="0.25">
      <c r="B16" s="13">
        <v>45407</v>
      </c>
      <c r="C16" s="2" t="s">
        <v>265</v>
      </c>
      <c r="E16" s="1" t="s">
        <v>1</v>
      </c>
      <c r="F16" s="1" t="s">
        <v>23</v>
      </c>
      <c r="G16" s="3">
        <v>8490</v>
      </c>
    </row>
    <row r="17" spans="2:8" x14ac:dyDescent="0.25">
      <c r="B17" s="13">
        <v>45420</v>
      </c>
      <c r="C17" s="2" t="s">
        <v>255</v>
      </c>
      <c r="E17" s="1" t="s">
        <v>0</v>
      </c>
      <c r="F17" s="1" t="s">
        <v>30</v>
      </c>
      <c r="G17" s="3">
        <v>500000</v>
      </c>
    </row>
    <row r="18" spans="2:8" x14ac:dyDescent="0.25">
      <c r="B18" s="13">
        <v>45429</v>
      </c>
      <c r="C18" s="2" t="s">
        <v>266</v>
      </c>
      <c r="E18" s="1" t="s">
        <v>7</v>
      </c>
      <c r="F18" s="1" t="s">
        <v>23</v>
      </c>
      <c r="H18" s="3">
        <v>55000</v>
      </c>
    </row>
    <row r="19" spans="2:8" x14ac:dyDescent="0.25">
      <c r="B19" s="13">
        <v>45434</v>
      </c>
      <c r="C19" s="2" t="s">
        <v>267</v>
      </c>
      <c r="E19" s="1" t="s">
        <v>7</v>
      </c>
      <c r="F19" s="1" t="s">
        <v>23</v>
      </c>
      <c r="H19" s="3">
        <v>55000</v>
      </c>
    </row>
    <row r="20" spans="2:8" x14ac:dyDescent="0.25">
      <c r="B20" s="13">
        <v>45437</v>
      </c>
      <c r="C20" s="2" t="s">
        <v>268</v>
      </c>
      <c r="E20" s="1" t="s">
        <v>1</v>
      </c>
      <c r="F20" s="1" t="s">
        <v>23</v>
      </c>
      <c r="G20" s="3">
        <v>8274</v>
      </c>
    </row>
    <row r="21" spans="2:8" x14ac:dyDescent="0.25">
      <c r="B21" s="13">
        <v>45450</v>
      </c>
      <c r="C21" s="2" t="s">
        <v>255</v>
      </c>
      <c r="E21" s="1" t="s">
        <v>0</v>
      </c>
      <c r="F21" s="1" t="s">
        <v>30</v>
      </c>
      <c r="G21" s="3">
        <v>500000</v>
      </c>
    </row>
    <row r="22" spans="2:8" x14ac:dyDescent="0.25">
      <c r="B22" s="13">
        <v>45464</v>
      </c>
      <c r="C22" s="2" t="s">
        <v>269</v>
      </c>
      <c r="E22" s="1" t="s">
        <v>7</v>
      </c>
      <c r="F22" s="1" t="s">
        <v>23</v>
      </c>
      <c r="H22" s="3">
        <v>55000</v>
      </c>
    </row>
    <row r="23" spans="2:8" x14ac:dyDescent="0.25">
      <c r="B23" s="13">
        <v>45464</v>
      </c>
      <c r="C23" s="2" t="s">
        <v>270</v>
      </c>
      <c r="E23" s="1" t="s">
        <v>7</v>
      </c>
      <c r="F23" s="1" t="s">
        <v>23</v>
      </c>
      <c r="H23" s="3">
        <v>55000</v>
      </c>
    </row>
    <row r="24" spans="2:8" x14ac:dyDescent="0.25">
      <c r="B24" s="13">
        <v>45468</v>
      </c>
      <c r="C24" s="2" t="s">
        <v>271</v>
      </c>
      <c r="E24" s="1" t="s">
        <v>1</v>
      </c>
      <c r="F24" s="1" t="s">
        <v>23</v>
      </c>
      <c r="G24" s="3">
        <v>8620</v>
      </c>
    </row>
    <row r="25" spans="2:8" x14ac:dyDescent="0.25">
      <c r="B25" s="13">
        <v>45478</v>
      </c>
      <c r="C25" s="2" t="s">
        <v>255</v>
      </c>
      <c r="E25" s="1" t="s">
        <v>0</v>
      </c>
      <c r="F25" s="1" t="s">
        <v>30</v>
      </c>
      <c r="G25" s="3">
        <v>500000</v>
      </c>
    </row>
    <row r="26" spans="2:8" x14ac:dyDescent="0.25">
      <c r="B26" s="13" t="s">
        <v>275</v>
      </c>
      <c r="C26" s="2" t="s">
        <v>272</v>
      </c>
      <c r="E26" s="1" t="s">
        <v>7</v>
      </c>
      <c r="F26" s="1" t="s">
        <v>23</v>
      </c>
      <c r="H26" s="3">
        <v>55000</v>
      </c>
    </row>
    <row r="27" spans="2:8" x14ac:dyDescent="0.25">
      <c r="B27" s="13">
        <v>45491</v>
      </c>
      <c r="C27" s="2" t="s">
        <v>273</v>
      </c>
      <c r="E27" s="1" t="s">
        <v>7</v>
      </c>
      <c r="F27" s="1" t="s">
        <v>23</v>
      </c>
      <c r="H27" s="3">
        <v>55000</v>
      </c>
    </row>
    <row r="28" spans="2:8" x14ac:dyDescent="0.25">
      <c r="B28" s="13">
        <v>45498</v>
      </c>
      <c r="C28" s="2" t="s">
        <v>274</v>
      </c>
      <c r="E28" s="1" t="s">
        <v>1</v>
      </c>
      <c r="F28" s="1" t="s">
        <v>23</v>
      </c>
      <c r="G28" s="3">
        <v>8412</v>
      </c>
    </row>
    <row r="29" spans="2:8" x14ac:dyDescent="0.25">
      <c r="B29" s="13">
        <v>45525</v>
      </c>
      <c r="C29" s="2" t="s">
        <v>276</v>
      </c>
      <c r="E29" s="1" t="s">
        <v>7</v>
      </c>
      <c r="F29" s="1" t="s">
        <v>23</v>
      </c>
      <c r="H29" s="3">
        <v>55000</v>
      </c>
    </row>
    <row r="30" spans="2:8" x14ac:dyDescent="0.25">
      <c r="B30" s="13">
        <v>45526</v>
      </c>
      <c r="C30" s="2" t="s">
        <v>277</v>
      </c>
      <c r="E30" s="1" t="s">
        <v>7</v>
      </c>
      <c r="F30" s="1" t="s">
        <v>23</v>
      </c>
      <c r="H30" s="3">
        <v>55000</v>
      </c>
    </row>
    <row r="31" spans="2:8" x14ac:dyDescent="0.25">
      <c r="B31" s="13">
        <v>45529</v>
      </c>
      <c r="C31" s="2" t="s">
        <v>278</v>
      </c>
      <c r="E31" s="1" t="s">
        <v>1</v>
      </c>
      <c r="F31" s="1" t="s">
        <v>23</v>
      </c>
      <c r="G31" s="3">
        <v>8706</v>
      </c>
    </row>
    <row r="32" spans="2:8" x14ac:dyDescent="0.25">
      <c r="B32" s="13">
        <v>45553</v>
      </c>
      <c r="C32" s="2" t="s">
        <v>279</v>
      </c>
      <c r="E32" s="1" t="s">
        <v>7</v>
      </c>
      <c r="F32" s="1" t="s">
        <v>23</v>
      </c>
      <c r="H32" s="3">
        <v>55000</v>
      </c>
    </row>
    <row r="33" spans="2:8" x14ac:dyDescent="0.25">
      <c r="B33" s="13">
        <v>45553</v>
      </c>
      <c r="C33" s="2" t="s">
        <v>280</v>
      </c>
      <c r="E33" s="1" t="s">
        <v>7</v>
      </c>
      <c r="F33" s="1" t="s">
        <v>23</v>
      </c>
      <c r="H33" s="3">
        <v>55000</v>
      </c>
    </row>
    <row r="34" spans="2:8" x14ac:dyDescent="0.25">
      <c r="B34" s="13">
        <v>45560</v>
      </c>
      <c r="C34" s="2" t="s">
        <v>281</v>
      </c>
      <c r="E34" s="1" t="s">
        <v>1</v>
      </c>
      <c r="F34" s="1" t="s">
        <v>23</v>
      </c>
      <c r="G34" s="3">
        <v>8687</v>
      </c>
    </row>
    <row r="35" spans="2:8" x14ac:dyDescent="0.25">
      <c r="B35" s="13">
        <v>45579</v>
      </c>
      <c r="C35" s="2" t="s">
        <v>282</v>
      </c>
      <c r="E35" s="1" t="s">
        <v>7</v>
      </c>
      <c r="F35" s="1" t="s">
        <v>23</v>
      </c>
      <c r="H35" s="3">
        <v>55000</v>
      </c>
    </row>
    <row r="36" spans="2:8" x14ac:dyDescent="0.25">
      <c r="B36" s="13">
        <v>45580</v>
      </c>
      <c r="C36" s="2" t="s">
        <v>283</v>
      </c>
      <c r="E36" s="1" t="s">
        <v>7</v>
      </c>
      <c r="F36" s="1" t="s">
        <v>23</v>
      </c>
      <c r="H36" s="3">
        <v>55000</v>
      </c>
    </row>
    <row r="37" spans="2:8" x14ac:dyDescent="0.25">
      <c r="B37" s="13">
        <v>45590</v>
      </c>
      <c r="C37" s="2" t="s">
        <v>284</v>
      </c>
      <c r="E37" s="1" t="s">
        <v>1</v>
      </c>
      <c r="F37" s="1" t="s">
        <v>23</v>
      </c>
      <c r="G37" s="3">
        <v>8410</v>
      </c>
    </row>
    <row r="38" spans="2:8" x14ac:dyDescent="0.25">
      <c r="B38" s="13">
        <v>45582</v>
      </c>
      <c r="C38" s="2" t="s">
        <v>255</v>
      </c>
      <c r="E38" s="1" t="s">
        <v>0</v>
      </c>
      <c r="F38" s="1" t="s">
        <v>30</v>
      </c>
      <c r="G38" s="3">
        <v>500000</v>
      </c>
    </row>
    <row r="39" spans="2:8" x14ac:dyDescent="0.25">
      <c r="B39" s="13">
        <v>45604</v>
      </c>
      <c r="C39" s="2" t="s">
        <v>255</v>
      </c>
      <c r="E39" s="1" t="s">
        <v>0</v>
      </c>
      <c r="F39" s="1" t="s">
        <v>30</v>
      </c>
      <c r="G39" s="3">
        <v>500000</v>
      </c>
    </row>
    <row r="40" spans="2:8" x14ac:dyDescent="0.25">
      <c r="B40" s="13">
        <v>45607</v>
      </c>
      <c r="C40" s="2" t="s">
        <v>285</v>
      </c>
      <c r="E40" s="1" t="s">
        <v>7</v>
      </c>
      <c r="F40" s="1" t="s">
        <v>23</v>
      </c>
      <c r="H40" s="3">
        <v>55000</v>
      </c>
    </row>
    <row r="41" spans="2:8" x14ac:dyDescent="0.25">
      <c r="B41" s="13">
        <v>45608</v>
      </c>
      <c r="C41" s="2" t="s">
        <v>286</v>
      </c>
      <c r="E41" s="1" t="s">
        <v>7</v>
      </c>
      <c r="F41" s="1" t="s">
        <v>23</v>
      </c>
      <c r="H41" s="3">
        <v>55000</v>
      </c>
    </row>
    <row r="42" spans="2:8" x14ac:dyDescent="0.25">
      <c r="B42" s="13">
        <v>45621</v>
      </c>
      <c r="C42" s="2" t="s">
        <v>287</v>
      </c>
      <c r="E42" s="1" t="s">
        <v>1</v>
      </c>
      <c r="F42" s="1" t="s">
        <v>23</v>
      </c>
      <c r="G42" s="3">
        <v>8780</v>
      </c>
    </row>
    <row r="43" spans="2:8" x14ac:dyDescent="0.25">
      <c r="B43" s="13">
        <v>45632</v>
      </c>
      <c r="C43" s="2" t="s">
        <v>288</v>
      </c>
      <c r="E43" s="1" t="s">
        <v>7</v>
      </c>
      <c r="F43" s="1" t="s">
        <v>23</v>
      </c>
      <c r="H43" s="3">
        <v>55000</v>
      </c>
    </row>
    <row r="44" spans="2:8" x14ac:dyDescent="0.25">
      <c r="B44" s="13">
        <v>45632</v>
      </c>
      <c r="C44" s="2" t="s">
        <v>255</v>
      </c>
      <c r="E44" s="1" t="s">
        <v>0</v>
      </c>
      <c r="F44" s="1" t="s">
        <v>30</v>
      </c>
      <c r="G44" s="3">
        <v>1000000</v>
      </c>
    </row>
    <row r="45" spans="2:8" x14ac:dyDescent="0.25">
      <c r="B45" s="13">
        <v>45635</v>
      </c>
      <c r="C45" s="2" t="s">
        <v>289</v>
      </c>
      <c r="E45" s="1" t="s">
        <v>7</v>
      </c>
      <c r="F45" s="1" t="s">
        <v>23</v>
      </c>
      <c r="H45" s="3">
        <v>55000</v>
      </c>
    </row>
    <row r="46" spans="2:8" x14ac:dyDescent="0.25">
      <c r="B46" s="13">
        <v>45643</v>
      </c>
      <c r="C46" s="2" t="s">
        <v>290</v>
      </c>
      <c r="E46" s="1" t="s">
        <v>7</v>
      </c>
      <c r="F46" s="1" t="s">
        <v>23</v>
      </c>
      <c r="H46" s="3">
        <v>55000</v>
      </c>
    </row>
    <row r="47" spans="2:8" x14ac:dyDescent="0.25">
      <c r="B47" s="13">
        <v>45651</v>
      </c>
      <c r="C47" s="2" t="s">
        <v>291</v>
      </c>
      <c r="E47" s="1" t="s">
        <v>1</v>
      </c>
      <c r="F47" s="1" t="s">
        <v>23</v>
      </c>
      <c r="G47" s="3">
        <v>8616</v>
      </c>
    </row>
    <row r="48" spans="2:8" x14ac:dyDescent="0.25">
      <c r="C48" s="2" t="s">
        <v>314</v>
      </c>
      <c r="G48" s="3">
        <f>SUM(G4:G47)</f>
        <v>5601465</v>
      </c>
      <c r="H48" s="3">
        <f>SUM(H4:H47)</f>
        <v>1320000</v>
      </c>
    </row>
    <row r="49" spans="3:7" x14ac:dyDescent="0.25">
      <c r="C49" s="2" t="s">
        <v>315</v>
      </c>
      <c r="G49" s="3">
        <v>48422333</v>
      </c>
    </row>
    <row r="50" spans="3:7" x14ac:dyDescent="0.25">
      <c r="C50" s="2" t="s">
        <v>316</v>
      </c>
      <c r="G50" s="3">
        <f>G48+G49-H48</f>
        <v>52703798</v>
      </c>
    </row>
  </sheetData>
  <mergeCells count="2">
    <mergeCell ref="A1:H1"/>
    <mergeCell ref="A2:H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7A5764-820C-4625-9C4D-B43B0BC61934}">
          <x14:formula1>
            <xm:f>Sheet1!$A$1:$A$52</xm:f>
          </x14:formula1>
          <xm:sqref>E1:F1048576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9B0B-F5C0-4EA6-841A-2A090D5C548E}">
  <dimension ref="A1:H42"/>
  <sheetViews>
    <sheetView topLeftCell="A22" zoomScale="85" zoomScaleNormal="85" workbookViewId="0">
      <selection activeCell="J41" sqref="J41"/>
    </sheetView>
  </sheetViews>
  <sheetFormatPr defaultRowHeight="15" x14ac:dyDescent="0.25"/>
  <cols>
    <col min="1" max="1" width="9.140625" style="1"/>
    <col min="2" max="2" width="19.7109375" style="11" customWidth="1"/>
    <col min="3" max="3" width="29.28515625" style="2" customWidth="1"/>
    <col min="4" max="4" width="17.5703125" style="1" customWidth="1"/>
    <col min="5" max="5" width="21.7109375" style="1" customWidth="1"/>
    <col min="6" max="6" width="18.140625" style="1" customWidth="1"/>
    <col min="7" max="7" width="16.140625" style="3" customWidth="1"/>
    <col min="8" max="8" width="16.42578125" style="3" customWidth="1"/>
    <col min="9" max="16384" width="9.140625" style="1"/>
  </cols>
  <sheetData>
    <row r="1" spans="1:8" x14ac:dyDescent="0.25">
      <c r="A1" s="37" t="s">
        <v>51</v>
      </c>
      <c r="B1" s="37"/>
      <c r="C1" s="37"/>
      <c r="D1" s="37"/>
      <c r="E1" s="37"/>
      <c r="F1" s="37"/>
      <c r="G1" s="37"/>
      <c r="H1" s="37"/>
    </row>
    <row r="2" spans="1:8" x14ac:dyDescent="0.25">
      <c r="A2" s="37" t="s">
        <v>214</v>
      </c>
      <c r="B2" s="37"/>
      <c r="C2" s="37"/>
      <c r="D2" s="37"/>
      <c r="E2" s="37"/>
      <c r="F2" s="37"/>
      <c r="G2" s="37"/>
      <c r="H2" s="37"/>
    </row>
    <row r="3" spans="1:8" ht="30" x14ac:dyDescent="0.25">
      <c r="A3" s="6" t="s">
        <v>53</v>
      </c>
      <c r="B3" s="10" t="s">
        <v>54</v>
      </c>
      <c r="C3" s="5" t="s">
        <v>55</v>
      </c>
      <c r="D3" s="5" t="s">
        <v>73</v>
      </c>
      <c r="E3" s="6" t="s">
        <v>56</v>
      </c>
      <c r="F3" s="6" t="s">
        <v>57</v>
      </c>
      <c r="G3" s="8" t="s">
        <v>58</v>
      </c>
      <c r="H3" s="8" t="s">
        <v>59</v>
      </c>
    </row>
    <row r="4" spans="1:8" ht="30" x14ac:dyDescent="0.25">
      <c r="B4" s="11">
        <v>45444</v>
      </c>
      <c r="C4" s="2" t="s">
        <v>292</v>
      </c>
      <c r="E4" s="1" t="s">
        <v>7</v>
      </c>
      <c r="F4" s="1" t="s">
        <v>23</v>
      </c>
      <c r="H4" s="3">
        <v>55000</v>
      </c>
    </row>
    <row r="5" spans="1:8" ht="30" x14ac:dyDescent="0.25">
      <c r="B5" s="11">
        <v>45444</v>
      </c>
      <c r="C5" s="2" t="s">
        <v>292</v>
      </c>
      <c r="E5" s="1" t="s">
        <v>7</v>
      </c>
      <c r="F5" s="1" t="s">
        <v>23</v>
      </c>
      <c r="H5" s="3">
        <v>55000</v>
      </c>
    </row>
    <row r="6" spans="1:8" ht="30" x14ac:dyDescent="0.25">
      <c r="B6" s="11">
        <v>45444</v>
      </c>
      <c r="C6" s="2" t="s">
        <v>292</v>
      </c>
      <c r="E6" s="1" t="s">
        <v>7</v>
      </c>
      <c r="F6" s="1" t="s">
        <v>23</v>
      </c>
      <c r="H6" s="3">
        <v>55000</v>
      </c>
    </row>
    <row r="7" spans="1:8" x14ac:dyDescent="0.25">
      <c r="B7" s="11" t="s">
        <v>293</v>
      </c>
      <c r="C7" s="2" t="s">
        <v>294</v>
      </c>
      <c r="E7" s="1" t="s">
        <v>7</v>
      </c>
      <c r="F7" s="1" t="s">
        <v>24</v>
      </c>
      <c r="H7" s="3">
        <v>1000000</v>
      </c>
    </row>
    <row r="8" spans="1:8" x14ac:dyDescent="0.25">
      <c r="B8" s="11" t="s">
        <v>253</v>
      </c>
      <c r="C8" s="2" t="s">
        <v>295</v>
      </c>
      <c r="E8" s="1" t="s">
        <v>1</v>
      </c>
      <c r="F8" s="1" t="s">
        <v>23</v>
      </c>
      <c r="G8" s="3">
        <v>498</v>
      </c>
    </row>
    <row r="9" spans="1:8" x14ac:dyDescent="0.25">
      <c r="B9" s="11" t="s">
        <v>296</v>
      </c>
      <c r="C9" s="2" t="s">
        <v>294</v>
      </c>
      <c r="E9" s="1" t="s">
        <v>7</v>
      </c>
      <c r="F9" s="1" t="s">
        <v>24</v>
      </c>
      <c r="H9" s="3">
        <v>2222222</v>
      </c>
    </row>
    <row r="10" spans="1:8" x14ac:dyDescent="0.25">
      <c r="B10" s="11">
        <v>45324</v>
      </c>
      <c r="C10" s="2" t="s">
        <v>297</v>
      </c>
      <c r="E10" s="1" t="s">
        <v>7</v>
      </c>
      <c r="F10" s="1" t="s">
        <v>23</v>
      </c>
      <c r="H10" s="3">
        <v>275000</v>
      </c>
    </row>
    <row r="11" spans="1:8" ht="30" x14ac:dyDescent="0.25">
      <c r="B11" s="11" t="s">
        <v>256</v>
      </c>
      <c r="C11" s="2" t="s">
        <v>298</v>
      </c>
      <c r="E11" s="1" t="s">
        <v>7</v>
      </c>
      <c r="F11" s="1" t="s">
        <v>23</v>
      </c>
      <c r="H11" s="3">
        <v>55000</v>
      </c>
    </row>
    <row r="12" spans="1:8" ht="30" x14ac:dyDescent="0.25">
      <c r="B12" s="11" t="s">
        <v>256</v>
      </c>
      <c r="C12" s="2" t="s">
        <v>298</v>
      </c>
      <c r="E12" s="1" t="s">
        <v>7</v>
      </c>
      <c r="F12" s="1" t="s">
        <v>23</v>
      </c>
      <c r="H12" s="3">
        <v>55000</v>
      </c>
    </row>
    <row r="13" spans="1:8" ht="30" x14ac:dyDescent="0.25">
      <c r="B13" s="11" t="s">
        <v>256</v>
      </c>
      <c r="C13" s="2" t="s">
        <v>298</v>
      </c>
      <c r="E13" s="1" t="s">
        <v>7</v>
      </c>
      <c r="F13" s="1" t="s">
        <v>23</v>
      </c>
      <c r="H13" s="3">
        <v>55000</v>
      </c>
    </row>
    <row r="14" spans="1:8" x14ac:dyDescent="0.25">
      <c r="B14" s="11" t="s">
        <v>256</v>
      </c>
      <c r="C14" s="2" t="s">
        <v>299</v>
      </c>
      <c r="E14" s="1" t="s">
        <v>1</v>
      </c>
      <c r="F14" s="1" t="s">
        <v>23</v>
      </c>
      <c r="G14" s="3">
        <v>163</v>
      </c>
    </row>
    <row r="15" spans="1:8" x14ac:dyDescent="0.25">
      <c r="B15" s="11">
        <v>45325</v>
      </c>
      <c r="C15" s="2" t="s">
        <v>297</v>
      </c>
      <c r="E15" s="1" t="s">
        <v>7</v>
      </c>
      <c r="F15" s="1" t="s">
        <v>23</v>
      </c>
      <c r="H15" s="3">
        <v>275000</v>
      </c>
    </row>
    <row r="16" spans="1:8" x14ac:dyDescent="0.25">
      <c r="B16" s="11" t="s">
        <v>261</v>
      </c>
      <c r="C16" s="2" t="s">
        <v>300</v>
      </c>
      <c r="E16" s="1" t="s">
        <v>1</v>
      </c>
      <c r="F16" s="1" t="s">
        <v>23</v>
      </c>
      <c r="G16" s="3">
        <v>12</v>
      </c>
    </row>
    <row r="17" spans="2:8" x14ac:dyDescent="0.25">
      <c r="B17" s="11">
        <v>45326</v>
      </c>
      <c r="C17" s="2" t="s">
        <v>297</v>
      </c>
      <c r="E17" s="1" t="s">
        <v>7</v>
      </c>
      <c r="F17" s="1" t="s">
        <v>23</v>
      </c>
      <c r="H17" s="3">
        <v>21006</v>
      </c>
    </row>
    <row r="18" spans="2:8" x14ac:dyDescent="0.25">
      <c r="B18" s="11" t="s">
        <v>301</v>
      </c>
      <c r="C18" s="2" t="s">
        <v>111</v>
      </c>
      <c r="G18" s="3">
        <v>20000000</v>
      </c>
    </row>
    <row r="19" spans="2:8" x14ac:dyDescent="0.25">
      <c r="B19" s="11" t="s">
        <v>301</v>
      </c>
      <c r="C19" s="2" t="s">
        <v>294</v>
      </c>
      <c r="E19" s="1" t="s">
        <v>7</v>
      </c>
      <c r="F19" s="1" t="s">
        <v>24</v>
      </c>
      <c r="H19" s="3">
        <v>4444444</v>
      </c>
    </row>
    <row r="20" spans="2:8" x14ac:dyDescent="0.25">
      <c r="B20" s="11" t="s">
        <v>301</v>
      </c>
      <c r="C20" s="2" t="s">
        <v>302</v>
      </c>
      <c r="E20" s="1" t="s">
        <v>7</v>
      </c>
      <c r="F20" s="1" t="s">
        <v>23</v>
      </c>
      <c r="H20" s="3">
        <v>253994</v>
      </c>
    </row>
    <row r="21" spans="2:8" x14ac:dyDescent="0.25">
      <c r="B21" s="11">
        <v>45407</v>
      </c>
      <c r="C21" s="2" t="s">
        <v>303</v>
      </c>
      <c r="E21" s="1" t="s">
        <v>1</v>
      </c>
      <c r="F21" s="1" t="s">
        <v>23</v>
      </c>
      <c r="G21" s="3">
        <v>85</v>
      </c>
    </row>
    <row r="22" spans="2:8" x14ac:dyDescent="0.25">
      <c r="B22" s="11">
        <v>45414</v>
      </c>
      <c r="C22" s="2" t="s">
        <v>297</v>
      </c>
      <c r="E22" s="1" t="s">
        <v>7</v>
      </c>
      <c r="F22" s="1" t="s">
        <v>23</v>
      </c>
      <c r="H22" s="3">
        <v>275000</v>
      </c>
    </row>
    <row r="23" spans="2:8" x14ac:dyDescent="0.25">
      <c r="B23" s="11">
        <v>45437</v>
      </c>
      <c r="C23" s="2" t="s">
        <v>304</v>
      </c>
      <c r="E23" s="1" t="s">
        <v>1</v>
      </c>
      <c r="F23" s="1" t="s">
        <v>23</v>
      </c>
      <c r="G23" s="3">
        <v>2481</v>
      </c>
    </row>
    <row r="24" spans="2:8" x14ac:dyDescent="0.25">
      <c r="B24" s="11">
        <v>45445</v>
      </c>
      <c r="C24" s="2" t="s">
        <v>297</v>
      </c>
      <c r="E24" s="1" t="s">
        <v>7</v>
      </c>
      <c r="F24" s="1" t="s">
        <v>23</v>
      </c>
      <c r="H24" s="3">
        <v>275000</v>
      </c>
    </row>
    <row r="25" spans="2:8" x14ac:dyDescent="0.25">
      <c r="B25" s="11">
        <v>45468</v>
      </c>
      <c r="C25" s="2" t="s">
        <v>305</v>
      </c>
      <c r="E25" s="1" t="s">
        <v>1</v>
      </c>
      <c r="F25" s="1" t="s">
        <v>23</v>
      </c>
      <c r="G25" s="3">
        <v>2518</v>
      </c>
    </row>
    <row r="26" spans="2:8" x14ac:dyDescent="0.25">
      <c r="B26" s="11">
        <v>45475</v>
      </c>
      <c r="C26" s="2" t="s">
        <v>297</v>
      </c>
      <c r="E26" s="1" t="s">
        <v>7</v>
      </c>
      <c r="F26" s="1" t="s">
        <v>23</v>
      </c>
      <c r="H26" s="3">
        <v>275000</v>
      </c>
    </row>
    <row r="27" spans="2:8" x14ac:dyDescent="0.25">
      <c r="B27" s="11">
        <v>45498</v>
      </c>
      <c r="C27" s="2" t="s">
        <v>306</v>
      </c>
      <c r="E27" s="1" t="s">
        <v>1</v>
      </c>
      <c r="F27" s="1" t="s">
        <v>23</v>
      </c>
      <c r="G27" s="3">
        <v>2391</v>
      </c>
    </row>
    <row r="28" spans="2:8" x14ac:dyDescent="0.25">
      <c r="B28" s="11">
        <v>45498</v>
      </c>
      <c r="C28" s="2" t="s">
        <v>307</v>
      </c>
      <c r="E28" s="1" t="s">
        <v>7</v>
      </c>
      <c r="F28" s="1" t="s">
        <v>23</v>
      </c>
      <c r="H28" s="3">
        <v>33000</v>
      </c>
    </row>
    <row r="29" spans="2:8" x14ac:dyDescent="0.25">
      <c r="B29" s="11">
        <v>45506</v>
      </c>
      <c r="C29" s="2" t="s">
        <v>297</v>
      </c>
      <c r="E29" s="1" t="s">
        <v>7</v>
      </c>
      <c r="F29" s="1" t="s">
        <v>23</v>
      </c>
      <c r="H29" s="3">
        <v>275000</v>
      </c>
    </row>
    <row r="30" spans="2:8" x14ac:dyDescent="0.25">
      <c r="B30" s="11">
        <v>45529</v>
      </c>
      <c r="C30" s="2" t="s">
        <v>308</v>
      </c>
      <c r="E30" s="1" t="s">
        <v>1</v>
      </c>
      <c r="F30" s="1" t="s">
        <v>23</v>
      </c>
      <c r="G30" s="3">
        <v>2421</v>
      </c>
    </row>
    <row r="31" spans="2:8" x14ac:dyDescent="0.25">
      <c r="B31" s="11">
        <v>45537</v>
      </c>
      <c r="C31" s="2" t="s">
        <v>297</v>
      </c>
      <c r="E31" s="1" t="s">
        <v>7</v>
      </c>
      <c r="F31" s="1" t="s">
        <v>23</v>
      </c>
      <c r="H31" s="3">
        <v>275000</v>
      </c>
    </row>
    <row r="32" spans="2:8" x14ac:dyDescent="0.25">
      <c r="B32" s="11">
        <v>45560</v>
      </c>
      <c r="C32" s="2" t="s">
        <v>309</v>
      </c>
      <c r="E32" s="1" t="s">
        <v>1</v>
      </c>
      <c r="F32" s="1" t="s">
        <v>23</v>
      </c>
      <c r="G32" s="3">
        <v>2374</v>
      </c>
    </row>
    <row r="33" spans="2:8" x14ac:dyDescent="0.25">
      <c r="B33" s="11">
        <v>45567</v>
      </c>
      <c r="C33" s="2" t="s">
        <v>297</v>
      </c>
      <c r="E33" s="1" t="s">
        <v>7</v>
      </c>
      <c r="F33" s="1" t="s">
        <v>23</v>
      </c>
      <c r="H33" s="3">
        <v>275000</v>
      </c>
    </row>
    <row r="34" spans="2:8" x14ac:dyDescent="0.25">
      <c r="B34" s="11">
        <v>45590</v>
      </c>
      <c r="C34" s="2" t="s">
        <v>310</v>
      </c>
      <c r="E34" s="1" t="s">
        <v>1</v>
      </c>
      <c r="F34" s="1" t="s">
        <v>23</v>
      </c>
      <c r="G34" s="3">
        <v>2251</v>
      </c>
    </row>
    <row r="35" spans="2:8" x14ac:dyDescent="0.25">
      <c r="B35" s="11">
        <v>45598</v>
      </c>
      <c r="C35" s="2" t="s">
        <v>297</v>
      </c>
      <c r="E35" s="1" t="s">
        <v>7</v>
      </c>
      <c r="F35" s="1" t="s">
        <v>23</v>
      </c>
      <c r="H35" s="3">
        <v>275000</v>
      </c>
    </row>
    <row r="36" spans="2:8" x14ac:dyDescent="0.25">
      <c r="B36" s="11">
        <v>45621</v>
      </c>
      <c r="C36" s="2" t="s">
        <v>311</v>
      </c>
      <c r="E36" s="1" t="s">
        <v>1</v>
      </c>
      <c r="F36" s="1" t="s">
        <v>23</v>
      </c>
      <c r="G36" s="3">
        <v>2281</v>
      </c>
    </row>
    <row r="37" spans="2:8" x14ac:dyDescent="0.25">
      <c r="B37" s="11">
        <v>45628</v>
      </c>
      <c r="C37" s="2" t="s">
        <v>297</v>
      </c>
      <c r="E37" s="1" t="s">
        <v>7</v>
      </c>
      <c r="F37" s="1" t="s">
        <v>23</v>
      </c>
      <c r="H37" s="3">
        <v>275000</v>
      </c>
    </row>
    <row r="38" spans="2:8" x14ac:dyDescent="0.25">
      <c r="B38" s="11">
        <v>45656</v>
      </c>
      <c r="C38" s="2" t="s">
        <v>312</v>
      </c>
      <c r="E38" s="1" t="s">
        <v>1</v>
      </c>
      <c r="F38" s="1" t="s">
        <v>23</v>
      </c>
      <c r="G38" s="3">
        <v>2593</v>
      </c>
    </row>
    <row r="39" spans="2:8" x14ac:dyDescent="0.25">
      <c r="B39" s="11">
        <v>45656</v>
      </c>
      <c r="C39" s="2" t="s">
        <v>313</v>
      </c>
      <c r="E39" s="1" t="s">
        <v>0</v>
      </c>
      <c r="F39" s="1" t="s">
        <v>30</v>
      </c>
      <c r="G39" s="3">
        <v>200000</v>
      </c>
    </row>
    <row r="40" spans="2:8" x14ac:dyDescent="0.25">
      <c r="C40" s="2" t="s">
        <v>314</v>
      </c>
      <c r="G40" s="3">
        <f>SUM(G4:G39)</f>
        <v>20220068</v>
      </c>
      <c r="H40" s="3">
        <f>SUM(H4:H39)</f>
        <v>11054666</v>
      </c>
    </row>
    <row r="41" spans="2:8" x14ac:dyDescent="0.25">
      <c r="C41" s="2" t="s">
        <v>315</v>
      </c>
      <c r="G41" s="3">
        <v>4122555</v>
      </c>
    </row>
    <row r="42" spans="2:8" x14ac:dyDescent="0.25">
      <c r="C42" s="2" t="s">
        <v>316</v>
      </c>
      <c r="G42" s="3">
        <f>G40+G41-H40</f>
        <v>13287957</v>
      </c>
    </row>
  </sheetData>
  <mergeCells count="2">
    <mergeCell ref="A1:H1"/>
    <mergeCell ref="A2:H2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4576E-C253-49C8-A158-640B70A111D7}">
          <x14:formula1>
            <xm:f>Sheet1!$A$1:$A$52</xm:f>
          </x14:formula1>
          <xm:sqref>E1:F1048576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8D96-C0F0-4FF1-B9C0-0679EB17B4AA}">
  <dimension ref="A1:M278"/>
  <sheetViews>
    <sheetView workbookViewId="0">
      <selection activeCell="E3" sqref="E1:E1048576"/>
    </sheetView>
  </sheetViews>
  <sheetFormatPr defaultRowHeight="15" x14ac:dyDescent="0.25"/>
  <cols>
    <col min="1" max="1" width="9.140625" style="4"/>
    <col min="2" max="2" width="18.42578125" style="10" customWidth="1"/>
    <col min="3" max="3" width="27.28515625" style="9" customWidth="1"/>
    <col min="4" max="4" width="29" style="5" customWidth="1"/>
    <col min="5" max="5" width="16.42578125" style="6" customWidth="1"/>
    <col min="6" max="6" width="22" style="6" customWidth="1"/>
    <col min="7" max="7" width="13" style="7" customWidth="1"/>
    <col min="8" max="8" width="12.42578125" style="7" customWidth="1"/>
    <col min="9" max="16384" width="9.140625" style="4"/>
  </cols>
  <sheetData>
    <row r="1" spans="1:8" x14ac:dyDescent="0.25">
      <c r="A1" s="36" t="s">
        <v>51</v>
      </c>
      <c r="B1" s="36"/>
      <c r="C1" s="36"/>
      <c r="D1" s="36"/>
      <c r="E1" s="36"/>
      <c r="F1" s="36"/>
      <c r="G1" s="36"/>
      <c r="H1" s="36"/>
    </row>
    <row r="2" spans="1:8" x14ac:dyDescent="0.25">
      <c r="A2" s="36" t="s">
        <v>52</v>
      </c>
      <c r="B2" s="36"/>
      <c r="C2" s="36"/>
      <c r="D2" s="36"/>
      <c r="E2" s="36"/>
      <c r="F2" s="36"/>
      <c r="G2" s="36"/>
      <c r="H2" s="36"/>
    </row>
    <row r="3" spans="1:8" s="6" customFormat="1" ht="30" x14ac:dyDescent="0.25">
      <c r="A3" s="6" t="s">
        <v>53</v>
      </c>
      <c r="B3" s="10" t="s">
        <v>54</v>
      </c>
      <c r="C3" s="5" t="s">
        <v>55</v>
      </c>
      <c r="D3" s="5" t="s">
        <v>73</v>
      </c>
      <c r="E3" s="6" t="s">
        <v>56</v>
      </c>
      <c r="F3" s="6" t="s">
        <v>57</v>
      </c>
      <c r="G3" s="8" t="s">
        <v>58</v>
      </c>
      <c r="H3" s="8" t="s">
        <v>59</v>
      </c>
    </row>
    <row r="4" spans="1:8" ht="30" x14ac:dyDescent="0.25">
      <c r="B4" s="10">
        <v>45293</v>
      </c>
      <c r="C4" s="9" t="s">
        <v>60</v>
      </c>
      <c r="D4" s="5" t="s">
        <v>61</v>
      </c>
      <c r="E4" s="6" t="s">
        <v>5</v>
      </c>
      <c r="F4" s="6" t="s">
        <v>11</v>
      </c>
      <c r="H4" s="7">
        <v>5000000</v>
      </c>
    </row>
    <row r="5" spans="1:8" ht="30" x14ac:dyDescent="0.25">
      <c r="B5" s="10">
        <v>45293</v>
      </c>
      <c r="C5" s="9" t="s">
        <v>62</v>
      </c>
      <c r="D5" s="5" t="s">
        <v>63</v>
      </c>
      <c r="E5" s="6" t="s">
        <v>5</v>
      </c>
      <c r="F5" s="6" t="s">
        <v>16</v>
      </c>
      <c r="H5" s="7">
        <v>5000000</v>
      </c>
    </row>
    <row r="6" spans="1:8" ht="30" x14ac:dyDescent="0.25">
      <c r="B6" s="10">
        <v>45293</v>
      </c>
      <c r="C6" s="9" t="s">
        <v>64</v>
      </c>
      <c r="D6" s="5" t="s">
        <v>65</v>
      </c>
      <c r="E6" s="6" t="s">
        <v>5</v>
      </c>
      <c r="F6" s="6" t="s">
        <v>15</v>
      </c>
      <c r="H6" s="7">
        <v>5000000</v>
      </c>
    </row>
    <row r="7" spans="1:8" ht="30" x14ac:dyDescent="0.25">
      <c r="B7" s="10">
        <v>45293</v>
      </c>
      <c r="C7" s="9" t="s">
        <v>66</v>
      </c>
      <c r="D7" s="5" t="s">
        <v>67</v>
      </c>
      <c r="E7" s="6" t="s">
        <v>5</v>
      </c>
      <c r="F7" s="6" t="s">
        <v>15</v>
      </c>
      <c r="H7" s="7">
        <v>5000000</v>
      </c>
    </row>
    <row r="8" spans="1:8" ht="30" x14ac:dyDescent="0.25">
      <c r="B8" s="10">
        <v>45293</v>
      </c>
      <c r="C8" s="9" t="s">
        <v>68</v>
      </c>
      <c r="D8" s="5" t="s">
        <v>69</v>
      </c>
      <c r="E8" s="6" t="s">
        <v>5</v>
      </c>
      <c r="F8" s="6" t="s">
        <v>13</v>
      </c>
      <c r="H8" s="7">
        <v>5000000</v>
      </c>
    </row>
    <row r="9" spans="1:8" ht="30" x14ac:dyDescent="0.25">
      <c r="B9" s="10">
        <v>45293</v>
      </c>
      <c r="C9" s="9" t="s">
        <v>70</v>
      </c>
      <c r="D9" s="5" t="s">
        <v>71</v>
      </c>
      <c r="E9" s="6" t="s">
        <v>7</v>
      </c>
      <c r="F9" s="6" t="s">
        <v>10</v>
      </c>
      <c r="H9" s="7">
        <v>10000000</v>
      </c>
    </row>
    <row r="10" spans="1:8" ht="30" x14ac:dyDescent="0.25">
      <c r="B10" s="10">
        <v>45293</v>
      </c>
      <c r="C10" s="9" t="s">
        <v>72</v>
      </c>
      <c r="D10" s="5" t="s">
        <v>71</v>
      </c>
      <c r="E10" s="6" t="s">
        <v>7</v>
      </c>
      <c r="F10" s="6" t="s">
        <v>7</v>
      </c>
      <c r="H10" s="7">
        <v>10000000</v>
      </c>
    </row>
    <row r="11" spans="1:8" x14ac:dyDescent="0.25">
      <c r="B11" s="10">
        <v>45296</v>
      </c>
      <c r="C11" s="9" t="s">
        <v>75</v>
      </c>
      <c r="D11" s="5" t="s">
        <v>76</v>
      </c>
      <c r="E11" s="6" t="s">
        <v>0</v>
      </c>
      <c r="F11" s="6" t="s">
        <v>30</v>
      </c>
      <c r="G11" s="7">
        <v>1000000</v>
      </c>
    </row>
    <row r="12" spans="1:8" x14ac:dyDescent="0.25">
      <c r="B12" s="10">
        <v>45297</v>
      </c>
      <c r="C12" s="9" t="s">
        <v>77</v>
      </c>
      <c r="D12" s="5" t="s">
        <v>74</v>
      </c>
      <c r="E12" s="6" t="s">
        <v>0</v>
      </c>
      <c r="F12" s="6" t="s">
        <v>29</v>
      </c>
      <c r="G12" s="7">
        <v>1000000</v>
      </c>
    </row>
    <row r="13" spans="1:8" ht="30" x14ac:dyDescent="0.25">
      <c r="B13" s="10">
        <v>45300</v>
      </c>
      <c r="C13" s="9" t="s">
        <v>78</v>
      </c>
      <c r="D13" s="5" t="s">
        <v>79</v>
      </c>
      <c r="E13" s="6" t="s">
        <v>7</v>
      </c>
      <c r="F13" s="6" t="s">
        <v>21</v>
      </c>
      <c r="H13" s="7">
        <v>8640000</v>
      </c>
    </row>
    <row r="14" spans="1:8" x14ac:dyDescent="0.25">
      <c r="B14" s="10">
        <v>45311</v>
      </c>
      <c r="C14" s="9" t="s">
        <v>80</v>
      </c>
      <c r="E14" s="6" t="s">
        <v>1</v>
      </c>
      <c r="G14" s="7">
        <v>5113</v>
      </c>
    </row>
    <row r="15" spans="1:8" ht="30" x14ac:dyDescent="0.25">
      <c r="B15" s="10">
        <v>45314</v>
      </c>
      <c r="C15" s="9" t="s">
        <v>81</v>
      </c>
      <c r="D15" s="5" t="s">
        <v>82</v>
      </c>
      <c r="E15" s="6" t="s">
        <v>5</v>
      </c>
      <c r="F15" s="6" t="s">
        <v>83</v>
      </c>
      <c r="H15" s="7">
        <v>3000000</v>
      </c>
    </row>
    <row r="16" spans="1:8" ht="30" x14ac:dyDescent="0.25">
      <c r="B16" s="10">
        <v>45323</v>
      </c>
      <c r="C16" s="9" t="s">
        <v>84</v>
      </c>
      <c r="E16" s="6" t="s">
        <v>19</v>
      </c>
      <c r="G16" s="7">
        <v>500000000</v>
      </c>
    </row>
    <row r="17" spans="2:8" ht="30" x14ac:dyDescent="0.25">
      <c r="B17" s="10">
        <v>45324</v>
      </c>
      <c r="C17" s="9" t="s">
        <v>85</v>
      </c>
      <c r="D17" s="5" t="s">
        <v>63</v>
      </c>
      <c r="E17" s="6" t="s">
        <v>5</v>
      </c>
      <c r="F17" s="6" t="s">
        <v>16</v>
      </c>
      <c r="H17" s="7">
        <v>5000000</v>
      </c>
    </row>
    <row r="18" spans="2:8" ht="30" x14ac:dyDescent="0.25">
      <c r="B18" s="10">
        <v>45324</v>
      </c>
      <c r="C18" s="9" t="s">
        <v>86</v>
      </c>
      <c r="D18" s="5" t="s">
        <v>61</v>
      </c>
      <c r="E18" s="6" t="s">
        <v>5</v>
      </c>
      <c r="F18" s="6" t="s">
        <v>11</v>
      </c>
      <c r="H18" s="7">
        <v>5000000</v>
      </c>
    </row>
    <row r="19" spans="2:8" ht="30" x14ac:dyDescent="0.25">
      <c r="B19" s="10">
        <v>45324</v>
      </c>
      <c r="C19" s="9" t="s">
        <v>87</v>
      </c>
      <c r="D19" s="5" t="s">
        <v>67</v>
      </c>
      <c r="E19" s="6" t="s">
        <v>5</v>
      </c>
      <c r="F19" s="6" t="s">
        <v>17</v>
      </c>
      <c r="H19" s="7">
        <v>5000000</v>
      </c>
    </row>
    <row r="20" spans="2:8" ht="30" x14ac:dyDescent="0.25">
      <c r="B20" s="10">
        <v>45324</v>
      </c>
      <c r="C20" s="9" t="s">
        <v>88</v>
      </c>
      <c r="D20" s="5" t="s">
        <v>65</v>
      </c>
      <c r="E20" s="6" t="s">
        <v>5</v>
      </c>
      <c r="F20" s="6" t="s">
        <v>15</v>
      </c>
      <c r="H20" s="7">
        <v>5000000</v>
      </c>
    </row>
    <row r="21" spans="2:8" ht="30" x14ac:dyDescent="0.25">
      <c r="B21" s="10">
        <v>45324</v>
      </c>
      <c r="C21" s="9" t="s">
        <v>91</v>
      </c>
      <c r="D21" s="5" t="s">
        <v>82</v>
      </c>
      <c r="E21" s="6" t="s">
        <v>5</v>
      </c>
      <c r="F21" s="6" t="s">
        <v>83</v>
      </c>
      <c r="H21" s="7">
        <v>3000000</v>
      </c>
    </row>
    <row r="22" spans="2:8" ht="30" x14ac:dyDescent="0.25">
      <c r="B22" s="10">
        <v>45324</v>
      </c>
      <c r="C22" s="9" t="s">
        <v>89</v>
      </c>
      <c r="D22" s="5" t="s">
        <v>69</v>
      </c>
      <c r="E22" s="6" t="s">
        <v>5</v>
      </c>
      <c r="F22" s="6" t="s">
        <v>13</v>
      </c>
      <c r="H22" s="7">
        <v>5000000</v>
      </c>
    </row>
    <row r="23" spans="2:8" ht="30" x14ac:dyDescent="0.25">
      <c r="B23" s="10">
        <v>45324</v>
      </c>
      <c r="C23" s="9" t="s">
        <v>90</v>
      </c>
      <c r="E23" s="6" t="s">
        <v>7</v>
      </c>
      <c r="F23" s="6" t="s">
        <v>10</v>
      </c>
      <c r="H23" s="7">
        <v>10000000</v>
      </c>
    </row>
    <row r="24" spans="2:8" ht="30" x14ac:dyDescent="0.25">
      <c r="B24" s="10">
        <v>45327</v>
      </c>
      <c r="C24" s="9" t="s">
        <v>92</v>
      </c>
      <c r="E24" s="6" t="s">
        <v>7</v>
      </c>
      <c r="H24" s="7">
        <v>19800000</v>
      </c>
    </row>
    <row r="25" spans="2:8" ht="30" x14ac:dyDescent="0.25">
      <c r="B25" s="10">
        <v>45329</v>
      </c>
      <c r="C25" s="9" t="s">
        <v>93</v>
      </c>
      <c r="E25" s="6" t="s">
        <v>0</v>
      </c>
      <c r="F25" s="6" t="s">
        <v>30</v>
      </c>
      <c r="G25" s="7">
        <v>10000000</v>
      </c>
    </row>
    <row r="26" spans="2:8" x14ac:dyDescent="0.25">
      <c r="B26" s="10">
        <v>45333</v>
      </c>
      <c r="C26" s="9" t="s">
        <v>94</v>
      </c>
      <c r="E26" s="6" t="s">
        <v>0</v>
      </c>
      <c r="F26" s="6" t="s">
        <v>30</v>
      </c>
      <c r="G26" s="7">
        <v>2000000</v>
      </c>
    </row>
    <row r="27" spans="2:8" x14ac:dyDescent="0.25">
      <c r="B27" s="10">
        <v>45339</v>
      </c>
      <c r="C27" s="9" t="s">
        <v>80</v>
      </c>
      <c r="E27" s="6" t="s">
        <v>1</v>
      </c>
      <c r="G27" s="7">
        <v>23205</v>
      </c>
    </row>
    <row r="28" spans="2:8" ht="30" x14ac:dyDescent="0.25">
      <c r="B28" s="10">
        <v>45352</v>
      </c>
      <c r="C28" s="9" t="s">
        <v>95</v>
      </c>
      <c r="E28" s="6" t="s">
        <v>7</v>
      </c>
      <c r="F28" s="6" t="s">
        <v>10</v>
      </c>
      <c r="H28" s="7">
        <v>10000000</v>
      </c>
    </row>
    <row r="29" spans="2:8" ht="30" x14ac:dyDescent="0.25">
      <c r="B29" s="10">
        <v>45352</v>
      </c>
      <c r="C29" s="9" t="s">
        <v>96</v>
      </c>
      <c r="D29" s="5" t="s">
        <v>63</v>
      </c>
      <c r="E29" s="6" t="s">
        <v>5</v>
      </c>
      <c r="F29" s="6" t="s">
        <v>16</v>
      </c>
      <c r="H29" s="7">
        <v>5000000</v>
      </c>
    </row>
    <row r="30" spans="2:8" ht="30" x14ac:dyDescent="0.25">
      <c r="B30" s="10">
        <v>45352</v>
      </c>
      <c r="C30" s="9" t="s">
        <v>97</v>
      </c>
      <c r="D30" s="5" t="s">
        <v>67</v>
      </c>
      <c r="E30" s="6" t="s">
        <v>5</v>
      </c>
      <c r="F30" s="6" t="s">
        <v>17</v>
      </c>
      <c r="H30" s="7">
        <v>5000000</v>
      </c>
    </row>
    <row r="31" spans="2:8" ht="30" x14ac:dyDescent="0.25">
      <c r="B31" s="10">
        <v>45352</v>
      </c>
      <c r="C31" s="9" t="s">
        <v>98</v>
      </c>
      <c r="D31" s="5" t="s">
        <v>82</v>
      </c>
      <c r="E31" s="6" t="s">
        <v>5</v>
      </c>
      <c r="F31" s="6" t="s">
        <v>83</v>
      </c>
      <c r="H31" s="7">
        <v>3000000</v>
      </c>
    </row>
    <row r="32" spans="2:8" ht="30" x14ac:dyDescent="0.25">
      <c r="B32" s="10">
        <v>45352</v>
      </c>
      <c r="C32" s="9" t="s">
        <v>99</v>
      </c>
      <c r="D32" s="5" t="s">
        <v>69</v>
      </c>
      <c r="E32" s="6" t="s">
        <v>5</v>
      </c>
      <c r="F32" s="6" t="s">
        <v>13</v>
      </c>
      <c r="H32" s="7">
        <v>5000000</v>
      </c>
    </row>
    <row r="33" spans="2:8" ht="30" x14ac:dyDescent="0.25">
      <c r="B33" s="10">
        <v>45365</v>
      </c>
      <c r="C33" s="9" t="s">
        <v>100</v>
      </c>
      <c r="D33" s="5" t="s">
        <v>65</v>
      </c>
      <c r="E33" s="6" t="s">
        <v>5</v>
      </c>
      <c r="F33" s="6" t="s">
        <v>15</v>
      </c>
      <c r="H33" s="7">
        <v>5000000</v>
      </c>
    </row>
    <row r="34" spans="2:8" x14ac:dyDescent="0.25">
      <c r="B34" s="10">
        <v>45367</v>
      </c>
      <c r="C34" s="9" t="s">
        <v>101</v>
      </c>
      <c r="E34" s="6" t="s">
        <v>1</v>
      </c>
      <c r="G34" s="7">
        <v>35509</v>
      </c>
    </row>
    <row r="35" spans="2:8" x14ac:dyDescent="0.25">
      <c r="B35" s="10">
        <v>45372</v>
      </c>
      <c r="C35" s="9" t="s">
        <v>102</v>
      </c>
      <c r="E35" s="6" t="s">
        <v>0</v>
      </c>
      <c r="F35" s="6" t="s">
        <v>30</v>
      </c>
      <c r="G35" s="7">
        <v>5500000</v>
      </c>
    </row>
    <row r="36" spans="2:8" x14ac:dyDescent="0.25">
      <c r="B36" s="10">
        <v>45372</v>
      </c>
      <c r="C36" s="9" t="s">
        <v>103</v>
      </c>
      <c r="E36" s="6" t="s">
        <v>0</v>
      </c>
      <c r="F36" s="6" t="s">
        <v>30</v>
      </c>
      <c r="G36" s="7">
        <v>10000000</v>
      </c>
    </row>
    <row r="37" spans="2:8" ht="30" x14ac:dyDescent="0.25">
      <c r="B37" s="10">
        <v>45383</v>
      </c>
      <c r="C37" s="9" t="s">
        <v>104</v>
      </c>
      <c r="D37" s="5" t="s">
        <v>63</v>
      </c>
      <c r="E37" s="6" t="s">
        <v>5</v>
      </c>
      <c r="F37" s="6" t="s">
        <v>16</v>
      </c>
      <c r="H37" s="7">
        <v>5000000</v>
      </c>
    </row>
    <row r="38" spans="2:8" ht="30" x14ac:dyDescent="0.25">
      <c r="B38" s="10">
        <v>45383</v>
      </c>
      <c r="C38" s="9" t="s">
        <v>105</v>
      </c>
      <c r="D38" s="5" t="s">
        <v>67</v>
      </c>
      <c r="E38" s="6" t="s">
        <v>5</v>
      </c>
      <c r="F38" s="6" t="s">
        <v>17</v>
      </c>
      <c r="H38" s="7">
        <v>5000000</v>
      </c>
    </row>
    <row r="39" spans="2:8" ht="30" x14ac:dyDescent="0.25">
      <c r="B39" s="10">
        <v>45383</v>
      </c>
      <c r="C39" s="9" t="s">
        <v>106</v>
      </c>
      <c r="D39" s="5" t="s">
        <v>82</v>
      </c>
      <c r="E39" s="6" t="s">
        <v>5</v>
      </c>
      <c r="F39" s="6" t="s">
        <v>83</v>
      </c>
      <c r="H39" s="7">
        <v>3000000</v>
      </c>
    </row>
    <row r="40" spans="2:8" ht="30" x14ac:dyDescent="0.25">
      <c r="B40" s="10">
        <v>45383</v>
      </c>
      <c r="C40" s="9" t="s">
        <v>107</v>
      </c>
      <c r="D40" s="5" t="s">
        <v>69</v>
      </c>
      <c r="E40" s="6" t="s">
        <v>5</v>
      </c>
      <c r="F40" s="6" t="s">
        <v>13</v>
      </c>
      <c r="H40" s="7">
        <v>5000000</v>
      </c>
    </row>
    <row r="41" spans="2:8" ht="30" x14ac:dyDescent="0.25">
      <c r="B41" s="10">
        <v>45383</v>
      </c>
      <c r="C41" s="9" t="s">
        <v>108</v>
      </c>
      <c r="D41" s="5" t="s">
        <v>65</v>
      </c>
      <c r="E41" s="6" t="s">
        <v>5</v>
      </c>
      <c r="F41" s="6" t="s">
        <v>15</v>
      </c>
      <c r="H41" s="7">
        <v>5000000</v>
      </c>
    </row>
    <row r="42" spans="2:8" ht="30" x14ac:dyDescent="0.25">
      <c r="B42" s="10">
        <v>45383</v>
      </c>
      <c r="C42" s="9" t="s">
        <v>109</v>
      </c>
      <c r="E42" s="6" t="s">
        <v>7</v>
      </c>
      <c r="F42" s="6" t="s">
        <v>10</v>
      </c>
      <c r="H42" s="7">
        <v>10000000</v>
      </c>
    </row>
    <row r="43" spans="2:8" ht="45" x14ac:dyDescent="0.25">
      <c r="B43" s="10">
        <v>45387</v>
      </c>
      <c r="C43" s="9" t="s">
        <v>110</v>
      </c>
      <c r="E43" s="6" t="s">
        <v>5</v>
      </c>
      <c r="F43" s="6" t="s">
        <v>26</v>
      </c>
      <c r="H43" s="7">
        <v>201000000</v>
      </c>
    </row>
    <row r="44" spans="2:8" x14ac:dyDescent="0.25">
      <c r="B44" s="10">
        <v>45402</v>
      </c>
      <c r="C44" s="9" t="s">
        <v>101</v>
      </c>
      <c r="E44" s="6" t="s">
        <v>1</v>
      </c>
      <c r="G44" s="7">
        <v>33509</v>
      </c>
    </row>
    <row r="45" spans="2:8" x14ac:dyDescent="0.25">
      <c r="B45" s="10">
        <v>45406</v>
      </c>
      <c r="C45" s="9" t="s">
        <v>111</v>
      </c>
      <c r="E45" s="6" t="s">
        <v>19</v>
      </c>
      <c r="H45" s="7">
        <v>20000000</v>
      </c>
    </row>
    <row r="46" spans="2:8" ht="30" x14ac:dyDescent="0.25">
      <c r="B46" s="10">
        <v>45414</v>
      </c>
      <c r="C46" s="9" t="s">
        <v>112</v>
      </c>
      <c r="D46" s="5" t="s">
        <v>63</v>
      </c>
      <c r="E46" s="6" t="s">
        <v>5</v>
      </c>
      <c r="F46" s="6" t="s">
        <v>16</v>
      </c>
      <c r="H46" s="7">
        <v>5000000</v>
      </c>
    </row>
    <row r="47" spans="2:8" ht="30" x14ac:dyDescent="0.25">
      <c r="B47" s="10">
        <v>45414</v>
      </c>
      <c r="C47" s="9" t="s">
        <v>113</v>
      </c>
      <c r="D47" s="5" t="s">
        <v>67</v>
      </c>
      <c r="E47" s="6" t="s">
        <v>5</v>
      </c>
      <c r="F47" s="6" t="s">
        <v>17</v>
      </c>
      <c r="H47" s="7">
        <v>5000000</v>
      </c>
    </row>
    <row r="48" spans="2:8" ht="30" x14ac:dyDescent="0.25">
      <c r="B48" s="10">
        <v>45414</v>
      </c>
      <c r="C48" s="9" t="s">
        <v>114</v>
      </c>
      <c r="D48" s="5" t="s">
        <v>82</v>
      </c>
      <c r="E48" s="6" t="s">
        <v>5</v>
      </c>
      <c r="F48" s="6" t="s">
        <v>83</v>
      </c>
      <c r="H48" s="7">
        <v>3000000</v>
      </c>
    </row>
    <row r="49" spans="2:8" ht="30" x14ac:dyDescent="0.25">
      <c r="B49" s="10">
        <v>45414</v>
      </c>
      <c r="C49" s="9" t="s">
        <v>115</v>
      </c>
      <c r="D49" s="5" t="s">
        <v>69</v>
      </c>
      <c r="E49" s="6" t="s">
        <v>5</v>
      </c>
      <c r="F49" s="6" t="s">
        <v>13</v>
      </c>
      <c r="H49" s="7">
        <v>5000000</v>
      </c>
    </row>
    <row r="50" spans="2:8" ht="30" x14ac:dyDescent="0.25">
      <c r="B50" s="10">
        <v>45414</v>
      </c>
      <c r="C50" s="9" t="s">
        <v>116</v>
      </c>
      <c r="D50" s="5" t="s">
        <v>65</v>
      </c>
      <c r="E50" s="6" t="s">
        <v>5</v>
      </c>
      <c r="F50" s="6" t="s">
        <v>15</v>
      </c>
      <c r="H50" s="7">
        <v>5000000</v>
      </c>
    </row>
    <row r="51" spans="2:8" ht="30" x14ac:dyDescent="0.25">
      <c r="B51" s="10">
        <v>45414</v>
      </c>
      <c r="C51" s="9" t="s">
        <v>117</v>
      </c>
      <c r="E51" s="6" t="s">
        <v>7</v>
      </c>
      <c r="F51" s="6" t="s">
        <v>10</v>
      </c>
      <c r="H51" s="7">
        <v>10000000</v>
      </c>
    </row>
    <row r="52" spans="2:8" x14ac:dyDescent="0.25">
      <c r="B52" s="10">
        <v>45430</v>
      </c>
      <c r="C52" s="9" t="s">
        <v>101</v>
      </c>
      <c r="E52" s="6" t="s">
        <v>1</v>
      </c>
      <c r="G52" s="7">
        <v>14583</v>
      </c>
    </row>
    <row r="53" spans="2:8" x14ac:dyDescent="0.25">
      <c r="B53" s="10">
        <v>45458</v>
      </c>
      <c r="C53" s="9" t="s">
        <v>101</v>
      </c>
      <c r="E53" s="6" t="s">
        <v>1</v>
      </c>
      <c r="G53" s="7">
        <v>13425</v>
      </c>
    </row>
    <row r="54" spans="2:8" ht="30" x14ac:dyDescent="0.25">
      <c r="B54" s="10">
        <v>45479</v>
      </c>
      <c r="C54" s="9" t="s">
        <v>118</v>
      </c>
      <c r="E54" s="6" t="s">
        <v>7</v>
      </c>
      <c r="F54" s="6" t="s">
        <v>10</v>
      </c>
      <c r="H54" s="7">
        <v>3500000</v>
      </c>
    </row>
    <row r="55" spans="2:8" ht="60" x14ac:dyDescent="0.25">
      <c r="B55" s="10">
        <v>45479</v>
      </c>
      <c r="C55" s="9" t="s">
        <v>120</v>
      </c>
      <c r="E55" s="6" t="s">
        <v>7</v>
      </c>
      <c r="F55" s="6" t="s">
        <v>21</v>
      </c>
      <c r="H55" s="7">
        <v>6480000</v>
      </c>
    </row>
    <row r="56" spans="2:8" ht="30" x14ac:dyDescent="0.25">
      <c r="B56" s="10">
        <v>45479</v>
      </c>
      <c r="C56" s="9" t="s">
        <v>119</v>
      </c>
      <c r="E56" s="6" t="s">
        <v>7</v>
      </c>
      <c r="F56" s="6" t="s">
        <v>22</v>
      </c>
      <c r="H56" s="7">
        <v>5737026</v>
      </c>
    </row>
    <row r="57" spans="2:8" ht="60" x14ac:dyDescent="0.25">
      <c r="B57" s="10">
        <v>45479</v>
      </c>
      <c r="C57" s="9" t="s">
        <v>121</v>
      </c>
      <c r="E57" s="6" t="s">
        <v>7</v>
      </c>
      <c r="F57" s="6" t="s">
        <v>21</v>
      </c>
      <c r="H57" s="7">
        <v>6480000</v>
      </c>
    </row>
    <row r="58" spans="2:8" x14ac:dyDescent="0.25">
      <c r="B58" s="10">
        <v>45493</v>
      </c>
      <c r="C58" s="9" t="s">
        <v>101</v>
      </c>
      <c r="E58" s="6" t="s">
        <v>1</v>
      </c>
      <c r="G58" s="7">
        <v>15870</v>
      </c>
    </row>
    <row r="59" spans="2:8" ht="30" x14ac:dyDescent="0.25">
      <c r="B59" s="10">
        <v>45517</v>
      </c>
      <c r="C59" s="9" t="s">
        <v>126</v>
      </c>
      <c r="D59" s="5" t="s">
        <v>63</v>
      </c>
      <c r="E59" s="6" t="s">
        <v>5</v>
      </c>
      <c r="F59" s="6" t="s">
        <v>16</v>
      </c>
      <c r="H59" s="7">
        <v>5000000</v>
      </c>
    </row>
    <row r="60" spans="2:8" ht="30" x14ac:dyDescent="0.25">
      <c r="B60" s="10">
        <v>45517</v>
      </c>
      <c r="C60" s="9" t="s">
        <v>127</v>
      </c>
      <c r="D60" s="5" t="s">
        <v>67</v>
      </c>
      <c r="E60" s="6" t="s">
        <v>5</v>
      </c>
      <c r="F60" s="6" t="s">
        <v>17</v>
      </c>
      <c r="H60" s="7">
        <v>5000000</v>
      </c>
    </row>
    <row r="61" spans="2:8" ht="30" x14ac:dyDescent="0.25">
      <c r="B61" s="10">
        <v>45517</v>
      </c>
      <c r="C61" s="9" t="s">
        <v>128</v>
      </c>
      <c r="D61" s="5" t="s">
        <v>69</v>
      </c>
      <c r="E61" s="6" t="s">
        <v>5</v>
      </c>
      <c r="F61" s="6" t="s">
        <v>13</v>
      </c>
      <c r="H61" s="7">
        <v>5000000</v>
      </c>
    </row>
    <row r="62" spans="2:8" ht="30" x14ac:dyDescent="0.25">
      <c r="B62" s="10">
        <v>45517</v>
      </c>
      <c r="C62" s="9" t="s">
        <v>129</v>
      </c>
      <c r="D62" s="5" t="s">
        <v>65</v>
      </c>
      <c r="E62" s="6" t="s">
        <v>5</v>
      </c>
      <c r="F62" s="6" t="s">
        <v>15</v>
      </c>
      <c r="H62" s="7">
        <v>5000000</v>
      </c>
    </row>
    <row r="63" spans="2:8" ht="30" x14ac:dyDescent="0.25">
      <c r="B63" s="10">
        <v>45517</v>
      </c>
      <c r="C63" s="9" t="s">
        <v>122</v>
      </c>
      <c r="E63" s="6" t="s">
        <v>7</v>
      </c>
      <c r="F63" s="6" t="s">
        <v>10</v>
      </c>
      <c r="H63" s="7">
        <v>13500000</v>
      </c>
    </row>
    <row r="64" spans="2:8" ht="30" x14ac:dyDescent="0.25">
      <c r="B64" s="10">
        <v>45517</v>
      </c>
      <c r="C64" s="9" t="s">
        <v>123</v>
      </c>
      <c r="E64" s="6" t="s">
        <v>7</v>
      </c>
      <c r="F64" s="6" t="s">
        <v>10</v>
      </c>
      <c r="H64" s="7">
        <v>13500000</v>
      </c>
    </row>
    <row r="65" spans="2:13" x14ac:dyDescent="0.25">
      <c r="B65" s="10">
        <v>45521</v>
      </c>
      <c r="C65" s="9" t="s">
        <v>101</v>
      </c>
      <c r="E65" s="6" t="s">
        <v>1</v>
      </c>
      <c r="G65" s="7">
        <v>11081</v>
      </c>
    </row>
    <row r="66" spans="2:13" ht="30" x14ac:dyDescent="0.25">
      <c r="B66" s="10">
        <v>45539</v>
      </c>
      <c r="C66" s="9" t="s">
        <v>124</v>
      </c>
      <c r="E66" s="6" t="s">
        <v>7</v>
      </c>
      <c r="H66" s="7">
        <v>2530000</v>
      </c>
    </row>
    <row r="67" spans="2:13" ht="45" x14ac:dyDescent="0.25">
      <c r="B67" s="10">
        <v>45539</v>
      </c>
      <c r="C67" s="9" t="s">
        <v>125</v>
      </c>
      <c r="E67" s="6" t="s">
        <v>5</v>
      </c>
      <c r="F67" s="6" t="s">
        <v>26</v>
      </c>
      <c r="H67" s="7">
        <v>5500000</v>
      </c>
    </row>
    <row r="68" spans="2:13" ht="30" x14ac:dyDescent="0.25">
      <c r="B68" s="10">
        <v>45539</v>
      </c>
      <c r="C68" s="9" t="s">
        <v>130</v>
      </c>
      <c r="D68" s="5" t="s">
        <v>63</v>
      </c>
      <c r="E68" s="6" t="s">
        <v>5</v>
      </c>
      <c r="F68" s="6" t="s">
        <v>16</v>
      </c>
      <c r="H68" s="7">
        <v>5000000</v>
      </c>
    </row>
    <row r="69" spans="2:13" ht="30" x14ac:dyDescent="0.25">
      <c r="B69" s="10">
        <v>45539</v>
      </c>
      <c r="C69" s="9" t="s">
        <v>131</v>
      </c>
      <c r="D69" s="5" t="s">
        <v>67</v>
      </c>
      <c r="E69" s="6" t="s">
        <v>5</v>
      </c>
      <c r="F69" s="6" t="s">
        <v>17</v>
      </c>
      <c r="H69" s="7">
        <v>5000000</v>
      </c>
    </row>
    <row r="70" spans="2:13" ht="30" x14ac:dyDescent="0.25">
      <c r="B70" s="10">
        <v>45539</v>
      </c>
      <c r="C70" s="9" t="s">
        <v>132</v>
      </c>
      <c r="D70" s="5" t="s">
        <v>69</v>
      </c>
      <c r="E70" s="6" t="s">
        <v>5</v>
      </c>
      <c r="F70" s="6" t="s">
        <v>13</v>
      </c>
      <c r="H70" s="7">
        <v>5000000</v>
      </c>
    </row>
    <row r="71" spans="2:13" ht="30" x14ac:dyDescent="0.25">
      <c r="B71" s="10">
        <v>45539</v>
      </c>
      <c r="C71" s="9" t="s">
        <v>133</v>
      </c>
      <c r="D71" s="5" t="s">
        <v>65</v>
      </c>
      <c r="E71" s="6" t="s">
        <v>5</v>
      </c>
      <c r="F71" s="6" t="s">
        <v>15</v>
      </c>
      <c r="H71" s="7">
        <v>5000000</v>
      </c>
    </row>
    <row r="72" spans="2:13" ht="30" x14ac:dyDescent="0.25">
      <c r="B72" s="10">
        <v>45539</v>
      </c>
      <c r="C72" s="9" t="s">
        <v>134</v>
      </c>
      <c r="E72" s="6" t="s">
        <v>7</v>
      </c>
      <c r="F72" s="6" t="s">
        <v>10</v>
      </c>
      <c r="H72" s="7">
        <v>13500000</v>
      </c>
    </row>
    <row r="73" spans="2:13" x14ac:dyDescent="0.25">
      <c r="B73" s="10">
        <v>45556</v>
      </c>
      <c r="C73" s="9" t="s">
        <v>101</v>
      </c>
      <c r="E73" s="6" t="s">
        <v>1</v>
      </c>
      <c r="G73" s="7">
        <v>8102</v>
      </c>
    </row>
    <row r="74" spans="2:13" x14ac:dyDescent="0.25">
      <c r="B74" s="10">
        <v>45562</v>
      </c>
      <c r="C74" s="9" t="s">
        <v>135</v>
      </c>
      <c r="E74" s="6" t="s">
        <v>19</v>
      </c>
      <c r="G74" s="7">
        <v>140000000</v>
      </c>
    </row>
    <row r="75" spans="2:13" ht="30" x14ac:dyDescent="0.25">
      <c r="B75" s="10">
        <v>45570</v>
      </c>
      <c r="C75" s="9" t="s">
        <v>136</v>
      </c>
      <c r="D75" s="5" t="s">
        <v>63</v>
      </c>
      <c r="E75" s="6" t="s">
        <v>5</v>
      </c>
      <c r="F75" s="6" t="s">
        <v>16</v>
      </c>
      <c r="H75" s="7">
        <v>5000000</v>
      </c>
    </row>
    <row r="76" spans="2:13" ht="30" x14ac:dyDescent="0.25">
      <c r="B76" s="10">
        <v>45570</v>
      </c>
      <c r="C76" s="9" t="s">
        <v>137</v>
      </c>
      <c r="D76" s="5" t="s">
        <v>67</v>
      </c>
      <c r="E76" s="6" t="s">
        <v>5</v>
      </c>
      <c r="F76" s="6" t="s">
        <v>17</v>
      </c>
      <c r="H76" s="7">
        <v>5000000</v>
      </c>
    </row>
    <row r="77" spans="2:13" ht="45" x14ac:dyDescent="0.25">
      <c r="B77" s="10">
        <v>45570</v>
      </c>
      <c r="C77" s="9" t="s">
        <v>138</v>
      </c>
      <c r="D77" s="5" t="s">
        <v>69</v>
      </c>
      <c r="E77" s="6" t="s">
        <v>5</v>
      </c>
      <c r="F77" s="6" t="s">
        <v>13</v>
      </c>
      <c r="H77" s="7">
        <v>5000000</v>
      </c>
      <c r="M77" s="4" t="s">
        <v>144</v>
      </c>
    </row>
    <row r="78" spans="2:13" ht="30" x14ac:dyDescent="0.25">
      <c r="B78" s="10">
        <v>45570</v>
      </c>
      <c r="C78" s="9" t="s">
        <v>139</v>
      </c>
      <c r="D78" s="5" t="s">
        <v>65</v>
      </c>
      <c r="E78" s="6" t="s">
        <v>5</v>
      </c>
      <c r="F78" s="6" t="s">
        <v>15</v>
      </c>
      <c r="H78" s="7">
        <v>5000000</v>
      </c>
    </row>
    <row r="79" spans="2:13" ht="30" x14ac:dyDescent="0.25">
      <c r="B79" s="10">
        <v>45570</v>
      </c>
      <c r="C79" s="9" t="s">
        <v>134</v>
      </c>
      <c r="E79" s="6" t="s">
        <v>7</v>
      </c>
      <c r="F79" s="6" t="s">
        <v>10</v>
      </c>
      <c r="H79" s="7">
        <v>13500000</v>
      </c>
    </row>
    <row r="80" spans="2:13" ht="45" x14ac:dyDescent="0.25">
      <c r="B80" s="10">
        <v>45570</v>
      </c>
      <c r="C80" s="9" t="s">
        <v>140</v>
      </c>
      <c r="E80" s="6" t="s">
        <v>5</v>
      </c>
      <c r="F80" s="6" t="s">
        <v>26</v>
      </c>
      <c r="H80" s="7">
        <v>104500000</v>
      </c>
    </row>
    <row r="81" spans="2:8" ht="30" x14ac:dyDescent="0.25">
      <c r="B81" s="10">
        <v>45432</v>
      </c>
      <c r="C81" s="9" t="s">
        <v>141</v>
      </c>
      <c r="E81" s="6" t="s">
        <v>8</v>
      </c>
      <c r="H81" s="7">
        <v>2500000</v>
      </c>
    </row>
    <row r="82" spans="2:8" x14ac:dyDescent="0.25">
      <c r="B82" s="10">
        <v>45584</v>
      </c>
      <c r="C82" s="9" t="s">
        <v>101</v>
      </c>
      <c r="E82" s="6" t="s">
        <v>1</v>
      </c>
      <c r="G82" s="7">
        <v>7982</v>
      </c>
    </row>
    <row r="83" spans="2:8" x14ac:dyDescent="0.25">
      <c r="B83" s="10">
        <v>45604</v>
      </c>
      <c r="C83" s="9" t="s">
        <v>142</v>
      </c>
      <c r="E83" s="6" t="s">
        <v>7</v>
      </c>
      <c r="F83" s="6" t="s">
        <v>23</v>
      </c>
      <c r="H83" s="7">
        <v>20000</v>
      </c>
    </row>
    <row r="84" spans="2:8" x14ac:dyDescent="0.25">
      <c r="B84" s="10">
        <v>45604</v>
      </c>
      <c r="C84" s="9" t="s">
        <v>142</v>
      </c>
      <c r="E84" s="6" t="s">
        <v>7</v>
      </c>
      <c r="F84" s="6" t="s">
        <v>23</v>
      </c>
      <c r="H84" s="7">
        <v>200000</v>
      </c>
    </row>
    <row r="85" spans="2:8" ht="30" x14ac:dyDescent="0.25">
      <c r="B85" s="10">
        <v>45607</v>
      </c>
      <c r="C85" s="9" t="s">
        <v>145</v>
      </c>
      <c r="D85" s="5" t="s">
        <v>63</v>
      </c>
      <c r="E85" s="6" t="s">
        <v>5</v>
      </c>
      <c r="F85" s="6" t="s">
        <v>16</v>
      </c>
      <c r="H85" s="7">
        <v>5000000</v>
      </c>
    </row>
    <row r="86" spans="2:8" ht="30" x14ac:dyDescent="0.25">
      <c r="B86" s="10">
        <v>45607</v>
      </c>
      <c r="C86" s="9" t="s">
        <v>146</v>
      </c>
      <c r="D86" s="5" t="s">
        <v>67</v>
      </c>
      <c r="E86" s="6" t="s">
        <v>5</v>
      </c>
      <c r="F86" s="6" t="s">
        <v>17</v>
      </c>
      <c r="H86" s="7">
        <v>5000000</v>
      </c>
    </row>
    <row r="87" spans="2:8" ht="45" x14ac:dyDescent="0.25">
      <c r="B87" s="10">
        <v>45607</v>
      </c>
      <c r="C87" s="9" t="s">
        <v>147</v>
      </c>
      <c r="D87" s="5" t="s">
        <v>69</v>
      </c>
      <c r="E87" s="6" t="s">
        <v>5</v>
      </c>
      <c r="F87" s="6" t="s">
        <v>13</v>
      </c>
      <c r="H87" s="7">
        <v>5000000</v>
      </c>
    </row>
    <row r="88" spans="2:8" ht="30" x14ac:dyDescent="0.25">
      <c r="B88" s="10">
        <v>45607</v>
      </c>
      <c r="C88" s="9" t="s">
        <v>148</v>
      </c>
      <c r="D88" s="5" t="s">
        <v>65</v>
      </c>
      <c r="E88" s="6" t="s">
        <v>5</v>
      </c>
      <c r="F88" s="6" t="s">
        <v>15</v>
      </c>
      <c r="H88" s="7">
        <v>5000000</v>
      </c>
    </row>
    <row r="89" spans="2:8" ht="30" x14ac:dyDescent="0.25">
      <c r="B89" s="10">
        <v>45607</v>
      </c>
      <c r="C89" s="9" t="s">
        <v>143</v>
      </c>
      <c r="E89" s="6" t="s">
        <v>7</v>
      </c>
      <c r="F89" s="6" t="s">
        <v>10</v>
      </c>
      <c r="H89" s="7">
        <v>13500000</v>
      </c>
    </row>
    <row r="90" spans="2:8" ht="30" x14ac:dyDescent="0.25">
      <c r="B90" s="10">
        <v>45607</v>
      </c>
      <c r="C90" s="9" t="s">
        <v>149</v>
      </c>
      <c r="D90" s="5" t="s">
        <v>197</v>
      </c>
      <c r="E90" s="6" t="s">
        <v>5</v>
      </c>
      <c r="H90" s="7">
        <v>2000000</v>
      </c>
    </row>
    <row r="91" spans="2:8" ht="45" x14ac:dyDescent="0.25">
      <c r="B91" s="10">
        <v>45607</v>
      </c>
      <c r="C91" s="9" t="s">
        <v>150</v>
      </c>
      <c r="D91" s="5" t="s">
        <v>198</v>
      </c>
      <c r="E91" s="6" t="s">
        <v>5</v>
      </c>
      <c r="H91" s="7">
        <v>2000000</v>
      </c>
    </row>
    <row r="92" spans="2:8" ht="30" x14ac:dyDescent="0.25">
      <c r="B92" s="10">
        <v>45607</v>
      </c>
      <c r="C92" s="9" t="s">
        <v>151</v>
      </c>
      <c r="D92" s="5" t="s">
        <v>199</v>
      </c>
      <c r="E92" s="6" t="s">
        <v>5</v>
      </c>
      <c r="H92" s="7">
        <v>2000000</v>
      </c>
    </row>
    <row r="93" spans="2:8" ht="30" x14ac:dyDescent="0.25">
      <c r="B93" s="10">
        <v>45607</v>
      </c>
      <c r="C93" s="9" t="s">
        <v>152</v>
      </c>
      <c r="D93" s="5" t="s">
        <v>200</v>
      </c>
      <c r="E93" s="6" t="s">
        <v>5</v>
      </c>
      <c r="H93" s="7">
        <v>1500000</v>
      </c>
    </row>
    <row r="94" spans="2:8" ht="30" x14ac:dyDescent="0.25">
      <c r="B94" s="10">
        <v>45607</v>
      </c>
      <c r="C94" s="9" t="s">
        <v>153</v>
      </c>
      <c r="D94" s="5" t="s">
        <v>82</v>
      </c>
      <c r="E94" s="6" t="s">
        <v>5</v>
      </c>
      <c r="H94" s="7">
        <v>5000000</v>
      </c>
    </row>
    <row r="95" spans="2:8" ht="30" x14ac:dyDescent="0.25">
      <c r="B95" s="10">
        <v>45607</v>
      </c>
      <c r="C95" s="9" t="s">
        <v>154</v>
      </c>
      <c r="D95" s="5" t="s">
        <v>201</v>
      </c>
      <c r="E95" s="6" t="s">
        <v>5</v>
      </c>
      <c r="H95" s="7">
        <v>2000000</v>
      </c>
    </row>
    <row r="96" spans="2:8" ht="30" x14ac:dyDescent="0.25">
      <c r="B96" s="10">
        <v>45607</v>
      </c>
      <c r="C96" s="9" t="s">
        <v>155</v>
      </c>
      <c r="E96" s="6" t="s">
        <v>8</v>
      </c>
      <c r="H96" s="7">
        <v>1000000</v>
      </c>
    </row>
    <row r="97" spans="2:8" ht="30" x14ac:dyDescent="0.25">
      <c r="B97" s="10">
        <v>45609</v>
      </c>
      <c r="C97" s="9" t="s">
        <v>156</v>
      </c>
      <c r="E97" s="6" t="s">
        <v>0</v>
      </c>
      <c r="F97" s="6" t="s">
        <v>30</v>
      </c>
      <c r="G97" s="7">
        <v>18000000</v>
      </c>
    </row>
    <row r="98" spans="2:8" x14ac:dyDescent="0.25">
      <c r="B98" s="10">
        <v>45611</v>
      </c>
      <c r="C98" s="9" t="s">
        <v>157</v>
      </c>
      <c r="E98" s="6" t="s">
        <v>0</v>
      </c>
      <c r="F98" s="6" t="s">
        <v>30</v>
      </c>
      <c r="G98" s="7">
        <v>100000</v>
      </c>
    </row>
    <row r="99" spans="2:8" x14ac:dyDescent="0.25">
      <c r="B99" s="10">
        <v>45612</v>
      </c>
      <c r="C99" s="9" t="s">
        <v>158</v>
      </c>
      <c r="E99" s="6" t="s">
        <v>0</v>
      </c>
      <c r="G99" s="7">
        <v>300000</v>
      </c>
    </row>
    <row r="100" spans="2:8" x14ac:dyDescent="0.25">
      <c r="B100" s="10">
        <v>45612</v>
      </c>
      <c r="C100" s="9" t="s">
        <v>101</v>
      </c>
      <c r="E100" s="6" t="s">
        <v>1</v>
      </c>
      <c r="G100" s="7">
        <v>4286</v>
      </c>
    </row>
    <row r="101" spans="2:8" x14ac:dyDescent="0.25">
      <c r="B101" s="10">
        <v>45628</v>
      </c>
      <c r="C101" s="9" t="s">
        <v>135</v>
      </c>
      <c r="E101" s="6" t="s">
        <v>19</v>
      </c>
      <c r="G101" s="7">
        <v>530000000</v>
      </c>
    </row>
    <row r="102" spans="2:8" ht="30" x14ac:dyDescent="0.25">
      <c r="B102" s="10">
        <v>45636</v>
      </c>
      <c r="C102" s="9" t="s">
        <v>159</v>
      </c>
      <c r="D102" s="5" t="s">
        <v>67</v>
      </c>
      <c r="E102" s="6" t="s">
        <v>5</v>
      </c>
      <c r="F102" s="6" t="s">
        <v>17</v>
      </c>
      <c r="H102" s="7">
        <v>5000000</v>
      </c>
    </row>
    <row r="103" spans="2:8" ht="45" x14ac:dyDescent="0.25">
      <c r="B103" s="10">
        <v>45636</v>
      </c>
      <c r="C103" s="9" t="s">
        <v>160</v>
      </c>
      <c r="D103" s="5" t="s">
        <v>69</v>
      </c>
      <c r="E103" s="6" t="s">
        <v>5</v>
      </c>
      <c r="F103" s="6" t="s">
        <v>13</v>
      </c>
      <c r="H103" s="7">
        <v>5000000</v>
      </c>
    </row>
    <row r="104" spans="2:8" ht="30" x14ac:dyDescent="0.25">
      <c r="B104" s="10">
        <v>45636</v>
      </c>
      <c r="C104" s="9" t="s">
        <v>161</v>
      </c>
      <c r="D104" s="5" t="s">
        <v>202</v>
      </c>
      <c r="E104" s="6" t="s">
        <v>5</v>
      </c>
      <c r="F104" s="6" t="s">
        <v>50</v>
      </c>
      <c r="H104" s="7">
        <v>2000000</v>
      </c>
    </row>
    <row r="105" spans="2:8" ht="30" x14ac:dyDescent="0.25">
      <c r="B105" s="10">
        <v>45636</v>
      </c>
      <c r="C105" s="9" t="s">
        <v>162</v>
      </c>
      <c r="D105" s="5" t="s">
        <v>203</v>
      </c>
      <c r="E105" s="6" t="s">
        <v>5</v>
      </c>
      <c r="F105" s="6" t="s">
        <v>41</v>
      </c>
      <c r="H105" s="7">
        <v>2000000</v>
      </c>
    </row>
    <row r="106" spans="2:8" ht="30" x14ac:dyDescent="0.25">
      <c r="B106" s="10">
        <v>45636</v>
      </c>
      <c r="C106" s="9" t="s">
        <v>163</v>
      </c>
      <c r="D106" s="5" t="s">
        <v>199</v>
      </c>
      <c r="E106" s="6" t="s">
        <v>5</v>
      </c>
      <c r="F106" s="6" t="s">
        <v>35</v>
      </c>
      <c r="H106" s="7">
        <v>2000000</v>
      </c>
    </row>
    <row r="107" spans="2:8" ht="30" x14ac:dyDescent="0.25">
      <c r="B107" s="10">
        <v>45636</v>
      </c>
      <c r="C107" s="9" t="s">
        <v>164</v>
      </c>
      <c r="D107" s="5" t="s">
        <v>203</v>
      </c>
      <c r="E107" s="6" t="s">
        <v>5</v>
      </c>
      <c r="F107" s="6" t="s">
        <v>41</v>
      </c>
      <c r="H107" s="7">
        <v>2000000</v>
      </c>
    </row>
    <row r="108" spans="2:8" ht="30" x14ac:dyDescent="0.25">
      <c r="B108" s="10">
        <v>45636</v>
      </c>
      <c r="C108" s="9" t="s">
        <v>165</v>
      </c>
      <c r="D108" s="5" t="s">
        <v>204</v>
      </c>
      <c r="E108" s="6" t="s">
        <v>5</v>
      </c>
      <c r="F108" s="6" t="s">
        <v>33</v>
      </c>
      <c r="H108" s="7">
        <v>2000000</v>
      </c>
    </row>
    <row r="109" spans="2:8" ht="30" x14ac:dyDescent="0.25">
      <c r="B109" s="10">
        <v>45636</v>
      </c>
      <c r="C109" s="9" t="s">
        <v>166</v>
      </c>
      <c r="E109" s="6" t="s">
        <v>5</v>
      </c>
      <c r="F109" s="6" t="s">
        <v>47</v>
      </c>
      <c r="H109" s="7">
        <v>2000000</v>
      </c>
    </row>
    <row r="110" spans="2:8" ht="30" x14ac:dyDescent="0.25">
      <c r="B110" s="10">
        <v>45636</v>
      </c>
      <c r="C110" s="9" t="s">
        <v>167</v>
      </c>
      <c r="D110" s="5" t="s">
        <v>204</v>
      </c>
      <c r="E110" s="6" t="s">
        <v>5</v>
      </c>
      <c r="F110" s="6" t="s">
        <v>33</v>
      </c>
      <c r="H110" s="7">
        <v>2000000</v>
      </c>
    </row>
    <row r="111" spans="2:8" ht="30" x14ac:dyDescent="0.25">
      <c r="B111" s="10">
        <v>45636</v>
      </c>
      <c r="C111" s="9" t="s">
        <v>168</v>
      </c>
      <c r="D111" s="5" t="s">
        <v>82</v>
      </c>
      <c r="E111" s="6" t="s">
        <v>5</v>
      </c>
      <c r="F111" s="6" t="s">
        <v>83</v>
      </c>
      <c r="H111" s="7">
        <v>5000000</v>
      </c>
    </row>
    <row r="112" spans="2:8" ht="30" x14ac:dyDescent="0.25">
      <c r="B112" s="10">
        <v>45636</v>
      </c>
      <c r="C112" s="9" t="s">
        <v>169</v>
      </c>
      <c r="D112" s="5" t="s">
        <v>205</v>
      </c>
      <c r="E112" s="6" t="s">
        <v>5</v>
      </c>
      <c r="F112" s="6" t="s">
        <v>34</v>
      </c>
      <c r="H112" s="7">
        <v>2000000</v>
      </c>
    </row>
    <row r="113" spans="2:8" ht="30" x14ac:dyDescent="0.25">
      <c r="B113" s="10">
        <v>45636</v>
      </c>
      <c r="C113" s="9" t="s">
        <v>170</v>
      </c>
      <c r="D113" s="5" t="s">
        <v>206</v>
      </c>
      <c r="E113" s="6" t="s">
        <v>5</v>
      </c>
      <c r="F113" s="6" t="s">
        <v>46</v>
      </c>
      <c r="H113" s="7">
        <v>2000000</v>
      </c>
    </row>
    <row r="114" spans="2:8" ht="30" x14ac:dyDescent="0.25">
      <c r="B114" s="10">
        <v>45636</v>
      </c>
      <c r="C114" s="9" t="s">
        <v>171</v>
      </c>
      <c r="D114" s="5" t="s">
        <v>207</v>
      </c>
      <c r="E114" s="6" t="s">
        <v>5</v>
      </c>
      <c r="F114" s="6" t="s">
        <v>31</v>
      </c>
      <c r="H114" s="7">
        <v>3000000</v>
      </c>
    </row>
    <row r="115" spans="2:8" ht="30" x14ac:dyDescent="0.25">
      <c r="B115" s="10">
        <v>45636</v>
      </c>
      <c r="C115" s="9" t="s">
        <v>172</v>
      </c>
      <c r="D115" s="5" t="s">
        <v>197</v>
      </c>
      <c r="E115" s="6" t="s">
        <v>5</v>
      </c>
      <c r="F115" s="6" t="s">
        <v>39</v>
      </c>
      <c r="H115" s="7">
        <v>2000000</v>
      </c>
    </row>
    <row r="116" spans="2:8" ht="30" x14ac:dyDescent="0.25">
      <c r="B116" s="10">
        <v>45636</v>
      </c>
      <c r="C116" s="9" t="s">
        <v>173</v>
      </c>
      <c r="D116" s="5" t="s">
        <v>208</v>
      </c>
      <c r="E116" s="6" t="s">
        <v>5</v>
      </c>
      <c r="F116" s="6" t="s">
        <v>45</v>
      </c>
      <c r="H116" s="7">
        <v>2000000</v>
      </c>
    </row>
    <row r="117" spans="2:8" ht="30" x14ac:dyDescent="0.25">
      <c r="B117" s="10">
        <v>45636</v>
      </c>
      <c r="C117" s="9" t="s">
        <v>174</v>
      </c>
      <c r="D117" s="5" t="s">
        <v>205</v>
      </c>
      <c r="E117" s="6" t="s">
        <v>5</v>
      </c>
      <c r="F117" s="6" t="s">
        <v>34</v>
      </c>
      <c r="H117" s="7">
        <v>2000000</v>
      </c>
    </row>
    <row r="118" spans="2:8" ht="30" x14ac:dyDescent="0.25">
      <c r="B118" s="10">
        <v>45636</v>
      </c>
      <c r="C118" s="9" t="s">
        <v>175</v>
      </c>
      <c r="D118" s="5" t="s">
        <v>208</v>
      </c>
      <c r="E118" s="6" t="s">
        <v>5</v>
      </c>
      <c r="F118" s="6" t="s">
        <v>45</v>
      </c>
      <c r="H118" s="7">
        <v>2000000</v>
      </c>
    </row>
    <row r="119" spans="2:8" ht="45" x14ac:dyDescent="0.25">
      <c r="B119" s="10">
        <v>45636</v>
      </c>
      <c r="C119" s="9" t="s">
        <v>176</v>
      </c>
      <c r="D119" s="5" t="s">
        <v>198</v>
      </c>
      <c r="E119" s="6" t="s">
        <v>5</v>
      </c>
      <c r="F119" s="6" t="s">
        <v>37</v>
      </c>
      <c r="H119" s="7">
        <v>2000000</v>
      </c>
    </row>
    <row r="120" spans="2:8" ht="30" x14ac:dyDescent="0.25">
      <c r="B120" s="10">
        <v>45636</v>
      </c>
      <c r="C120" s="9" t="s">
        <v>177</v>
      </c>
      <c r="D120" s="5" t="s">
        <v>210</v>
      </c>
      <c r="E120" s="6" t="s">
        <v>5</v>
      </c>
      <c r="H120" s="7">
        <v>2000000</v>
      </c>
    </row>
    <row r="121" spans="2:8" ht="30" x14ac:dyDescent="0.25">
      <c r="B121" s="10">
        <v>45636</v>
      </c>
      <c r="C121" s="9" t="s">
        <v>178</v>
      </c>
      <c r="D121" s="5" t="s">
        <v>209</v>
      </c>
      <c r="E121" s="6" t="s">
        <v>5</v>
      </c>
      <c r="F121" s="6" t="s">
        <v>49</v>
      </c>
      <c r="H121" s="7">
        <v>2000000</v>
      </c>
    </row>
    <row r="122" spans="2:8" ht="30" x14ac:dyDescent="0.25">
      <c r="B122" s="10">
        <v>45636</v>
      </c>
      <c r="C122" s="9" t="s">
        <v>179</v>
      </c>
      <c r="D122" s="5" t="s">
        <v>210</v>
      </c>
      <c r="E122" s="6" t="s">
        <v>5</v>
      </c>
      <c r="H122" s="7">
        <v>2000000</v>
      </c>
    </row>
    <row r="123" spans="2:8" ht="45" x14ac:dyDescent="0.25">
      <c r="B123" s="10">
        <v>45636</v>
      </c>
      <c r="C123" s="9" t="s">
        <v>180</v>
      </c>
      <c r="E123" s="6" t="s">
        <v>5</v>
      </c>
      <c r="F123" s="6" t="s">
        <v>40</v>
      </c>
      <c r="H123" s="7">
        <v>2000000</v>
      </c>
    </row>
    <row r="124" spans="2:8" ht="45" x14ac:dyDescent="0.25">
      <c r="B124" s="10">
        <v>45636</v>
      </c>
      <c r="C124" s="9" t="s">
        <v>181</v>
      </c>
      <c r="D124" s="5" t="s">
        <v>211</v>
      </c>
      <c r="E124" s="6" t="s">
        <v>5</v>
      </c>
      <c r="H124" s="7">
        <v>3000000</v>
      </c>
    </row>
    <row r="125" spans="2:8" ht="30" x14ac:dyDescent="0.25">
      <c r="B125" s="10">
        <v>45636</v>
      </c>
      <c r="C125" s="9" t="s">
        <v>182</v>
      </c>
      <c r="D125" s="5" t="s">
        <v>212</v>
      </c>
      <c r="E125" s="6" t="s">
        <v>5</v>
      </c>
      <c r="F125" s="6" t="s">
        <v>42</v>
      </c>
      <c r="H125" s="7">
        <v>2000000</v>
      </c>
    </row>
    <row r="126" spans="2:8" ht="30" x14ac:dyDescent="0.25">
      <c r="B126" s="10">
        <v>45636</v>
      </c>
      <c r="C126" s="9" t="s">
        <v>183</v>
      </c>
      <c r="D126" s="5" t="s">
        <v>65</v>
      </c>
      <c r="E126" s="6" t="s">
        <v>5</v>
      </c>
      <c r="F126" s="6" t="s">
        <v>15</v>
      </c>
      <c r="H126" s="7">
        <v>5000000</v>
      </c>
    </row>
    <row r="127" spans="2:8" ht="30" x14ac:dyDescent="0.25">
      <c r="B127" s="10">
        <v>45636</v>
      </c>
      <c r="C127" s="9" t="s">
        <v>184</v>
      </c>
      <c r="D127" s="5" t="s">
        <v>206</v>
      </c>
      <c r="E127" s="6" t="s">
        <v>5</v>
      </c>
      <c r="F127" s="6" t="s">
        <v>46</v>
      </c>
      <c r="H127" s="7">
        <v>2000000</v>
      </c>
    </row>
    <row r="128" spans="2:8" ht="30" x14ac:dyDescent="0.25">
      <c r="B128" s="10">
        <v>45636</v>
      </c>
      <c r="C128" s="9" t="s">
        <v>185</v>
      </c>
      <c r="D128" s="5" t="s">
        <v>200</v>
      </c>
      <c r="E128" s="6" t="s">
        <v>5</v>
      </c>
      <c r="F128" s="6" t="s">
        <v>36</v>
      </c>
      <c r="H128" s="7">
        <v>1500000</v>
      </c>
    </row>
    <row r="129" spans="1:8" ht="30" x14ac:dyDescent="0.25">
      <c r="B129" s="10">
        <v>45636</v>
      </c>
      <c r="C129" s="9" t="s">
        <v>186</v>
      </c>
      <c r="D129" s="5" t="s">
        <v>63</v>
      </c>
      <c r="E129" s="6" t="s">
        <v>5</v>
      </c>
      <c r="F129" s="6" t="s">
        <v>16</v>
      </c>
      <c r="H129" s="7">
        <v>5000000</v>
      </c>
    </row>
    <row r="130" spans="1:8" ht="30" x14ac:dyDescent="0.25">
      <c r="B130" s="10">
        <v>45636</v>
      </c>
      <c r="C130" s="9" t="s">
        <v>188</v>
      </c>
      <c r="D130" s="5" t="s">
        <v>212</v>
      </c>
      <c r="E130" s="6" t="s">
        <v>5</v>
      </c>
      <c r="F130" s="6" t="s">
        <v>42</v>
      </c>
      <c r="H130" s="7">
        <v>2000000</v>
      </c>
    </row>
    <row r="131" spans="1:8" ht="30" x14ac:dyDescent="0.25">
      <c r="B131" s="10">
        <v>45636</v>
      </c>
      <c r="C131" s="9" t="s">
        <v>189</v>
      </c>
      <c r="D131" s="5" t="s">
        <v>207</v>
      </c>
      <c r="E131" s="6" t="s">
        <v>5</v>
      </c>
      <c r="F131" s="6" t="s">
        <v>31</v>
      </c>
      <c r="H131" s="7">
        <v>3000000</v>
      </c>
    </row>
    <row r="132" spans="1:8" ht="30" x14ac:dyDescent="0.25">
      <c r="B132" s="10">
        <v>45636</v>
      </c>
      <c r="C132" s="9" t="s">
        <v>190</v>
      </c>
      <c r="D132" s="5" t="s">
        <v>202</v>
      </c>
      <c r="E132" s="6" t="s">
        <v>5</v>
      </c>
      <c r="F132" s="6" t="s">
        <v>50</v>
      </c>
      <c r="H132" s="7">
        <v>2000000</v>
      </c>
    </row>
    <row r="133" spans="1:8" ht="30" x14ac:dyDescent="0.25">
      <c r="B133" s="10">
        <v>45636</v>
      </c>
      <c r="C133" s="9" t="s">
        <v>191</v>
      </c>
      <c r="E133" s="6" t="s">
        <v>5</v>
      </c>
      <c r="F133" s="6" t="s">
        <v>47</v>
      </c>
      <c r="H133" s="7">
        <v>2000000</v>
      </c>
    </row>
    <row r="134" spans="1:8" ht="45" x14ac:dyDescent="0.25">
      <c r="B134" s="10">
        <v>45636</v>
      </c>
      <c r="C134" s="9" t="s">
        <v>181</v>
      </c>
      <c r="D134" s="5" t="s">
        <v>211</v>
      </c>
      <c r="E134" s="6" t="s">
        <v>5</v>
      </c>
      <c r="H134" s="7">
        <v>3000000</v>
      </c>
    </row>
    <row r="135" spans="1:8" ht="45" x14ac:dyDescent="0.25">
      <c r="B135" s="10">
        <v>45636</v>
      </c>
      <c r="C135" s="9" t="s">
        <v>187</v>
      </c>
      <c r="E135" s="6" t="s">
        <v>5</v>
      </c>
      <c r="F135" s="6" t="s">
        <v>40</v>
      </c>
      <c r="H135" s="7">
        <v>2000000</v>
      </c>
    </row>
    <row r="136" spans="1:8" ht="30" x14ac:dyDescent="0.25">
      <c r="B136" s="10">
        <v>45636</v>
      </c>
      <c r="C136" s="9" t="s">
        <v>193</v>
      </c>
      <c r="D136" s="5" t="s">
        <v>213</v>
      </c>
      <c r="E136" s="6" t="s">
        <v>5</v>
      </c>
      <c r="F136" s="6" t="s">
        <v>48</v>
      </c>
      <c r="H136" s="7">
        <v>2000000</v>
      </c>
    </row>
    <row r="137" spans="1:8" ht="30" x14ac:dyDescent="0.25">
      <c r="B137" s="10">
        <v>45636</v>
      </c>
      <c r="C137" s="9" t="s">
        <v>192</v>
      </c>
      <c r="D137" s="5" t="s">
        <v>213</v>
      </c>
      <c r="E137" s="6" t="s">
        <v>5</v>
      </c>
      <c r="F137" s="6" t="s">
        <v>48</v>
      </c>
      <c r="H137" s="7">
        <v>2000000</v>
      </c>
    </row>
    <row r="138" spans="1:8" ht="30" x14ac:dyDescent="0.25">
      <c r="B138" s="10">
        <v>45636</v>
      </c>
      <c r="C138" s="9" t="s">
        <v>194</v>
      </c>
      <c r="D138" s="5" t="s">
        <v>209</v>
      </c>
      <c r="E138" s="6" t="s">
        <v>5</v>
      </c>
      <c r="F138" s="6" t="s">
        <v>49</v>
      </c>
      <c r="H138" s="7">
        <v>2000000</v>
      </c>
    </row>
    <row r="139" spans="1:8" ht="30" x14ac:dyDescent="0.25">
      <c r="B139" s="10">
        <v>45636</v>
      </c>
      <c r="C139" s="9" t="s">
        <v>195</v>
      </c>
      <c r="D139" s="5" t="s">
        <v>201</v>
      </c>
      <c r="E139" s="6" t="s">
        <v>5</v>
      </c>
      <c r="F139" s="6" t="s">
        <v>38</v>
      </c>
      <c r="H139" s="7">
        <v>2000000</v>
      </c>
    </row>
    <row r="140" spans="1:8" ht="30" x14ac:dyDescent="0.25">
      <c r="B140" s="10">
        <v>45636</v>
      </c>
      <c r="C140" s="9" t="s">
        <v>143</v>
      </c>
      <c r="E140" s="6" t="s">
        <v>7</v>
      </c>
      <c r="F140" s="6" t="s">
        <v>10</v>
      </c>
      <c r="H140" s="7">
        <v>13500000</v>
      </c>
    </row>
    <row r="141" spans="1:8" x14ac:dyDescent="0.25">
      <c r="B141" s="10">
        <v>45636</v>
      </c>
      <c r="C141" s="9" t="s">
        <v>196</v>
      </c>
      <c r="E141" s="6" t="s">
        <v>6</v>
      </c>
      <c r="F141" s="6" t="s">
        <v>20</v>
      </c>
      <c r="H141" s="7">
        <v>200000000</v>
      </c>
    </row>
    <row r="142" spans="1:8" x14ac:dyDescent="0.25">
      <c r="B142" s="10">
        <v>45647</v>
      </c>
      <c r="C142" s="9" t="s">
        <v>101</v>
      </c>
      <c r="E142" s="6" t="s">
        <v>1</v>
      </c>
      <c r="G142" s="7">
        <v>2081</v>
      </c>
    </row>
    <row r="143" spans="1:8" ht="30" x14ac:dyDescent="0.25">
      <c r="A143" s="1"/>
      <c r="B143" s="11">
        <v>45296</v>
      </c>
      <c r="C143" s="2" t="s">
        <v>251</v>
      </c>
      <c r="D143" s="2"/>
      <c r="E143" s="2" t="s">
        <v>7</v>
      </c>
      <c r="F143" s="2" t="s">
        <v>23</v>
      </c>
      <c r="G143" s="12"/>
      <c r="H143" s="3">
        <v>33000</v>
      </c>
    </row>
    <row r="144" spans="1:8" x14ac:dyDescent="0.25">
      <c r="A144" s="1"/>
      <c r="B144" s="11">
        <v>45316</v>
      </c>
      <c r="C144" s="2" t="s">
        <v>215</v>
      </c>
      <c r="D144" s="1"/>
      <c r="E144" s="1" t="s">
        <v>1</v>
      </c>
      <c r="F144" s="1"/>
      <c r="G144" s="3">
        <v>93860</v>
      </c>
      <c r="H144" s="3"/>
    </row>
    <row r="145" spans="1:8" ht="30" x14ac:dyDescent="0.25">
      <c r="A145" s="1"/>
      <c r="B145" s="11">
        <v>45322</v>
      </c>
      <c r="C145" s="2" t="s">
        <v>216</v>
      </c>
      <c r="D145" s="1"/>
      <c r="E145" s="1"/>
      <c r="F145" s="1"/>
      <c r="G145" s="3">
        <v>500000000</v>
      </c>
      <c r="H145" s="3"/>
    </row>
    <row r="146" spans="1:8" ht="30" x14ac:dyDescent="0.25">
      <c r="A146" s="1"/>
      <c r="B146" s="11">
        <v>45322</v>
      </c>
      <c r="C146" s="2" t="s">
        <v>221</v>
      </c>
      <c r="D146" s="1"/>
      <c r="E146" s="1" t="s">
        <v>1</v>
      </c>
      <c r="F146" s="1" t="s">
        <v>25</v>
      </c>
      <c r="G146" s="3">
        <v>361644</v>
      </c>
      <c r="H146" s="3"/>
    </row>
    <row r="147" spans="1:8" x14ac:dyDescent="0.25">
      <c r="A147" s="1"/>
      <c r="B147" s="11">
        <v>45322</v>
      </c>
      <c r="C147" s="2" t="s">
        <v>217</v>
      </c>
      <c r="D147" s="1"/>
      <c r="E147" s="1" t="s">
        <v>19</v>
      </c>
      <c r="F147" s="1"/>
      <c r="G147" s="3"/>
      <c r="H147" s="3">
        <v>500000000</v>
      </c>
    </row>
    <row r="148" spans="1:8" x14ac:dyDescent="0.25">
      <c r="A148" s="1"/>
      <c r="B148" s="11">
        <v>45322</v>
      </c>
      <c r="C148" s="2" t="s">
        <v>218</v>
      </c>
      <c r="D148" s="1"/>
      <c r="E148" s="1" t="s">
        <v>7</v>
      </c>
      <c r="F148" s="1" t="s">
        <v>23</v>
      </c>
      <c r="G148" s="3"/>
      <c r="H148" s="3">
        <v>165000</v>
      </c>
    </row>
    <row r="149" spans="1:8" x14ac:dyDescent="0.25">
      <c r="A149" s="1"/>
      <c r="B149" s="11">
        <v>45323</v>
      </c>
      <c r="C149" s="2" t="s">
        <v>219</v>
      </c>
      <c r="D149" s="1"/>
      <c r="E149" s="1"/>
      <c r="F149" s="1"/>
      <c r="G149" s="3">
        <v>500000000</v>
      </c>
      <c r="H149" s="3"/>
    </row>
    <row r="150" spans="1:8" x14ac:dyDescent="0.25">
      <c r="A150" s="1"/>
      <c r="B150" s="11">
        <v>45293</v>
      </c>
      <c r="C150" s="2" t="s">
        <v>217</v>
      </c>
      <c r="D150" s="1"/>
      <c r="E150" s="1" t="s">
        <v>19</v>
      </c>
      <c r="F150" s="1"/>
      <c r="G150" s="3"/>
      <c r="H150" s="3">
        <v>500000000</v>
      </c>
    </row>
    <row r="151" spans="1:8" x14ac:dyDescent="0.25">
      <c r="A151" s="1"/>
      <c r="B151" s="11">
        <v>45323</v>
      </c>
      <c r="C151" s="2" t="s">
        <v>218</v>
      </c>
      <c r="D151" s="1"/>
      <c r="E151" s="1" t="s">
        <v>7</v>
      </c>
      <c r="F151" s="1" t="s">
        <v>23</v>
      </c>
      <c r="G151" s="3"/>
      <c r="H151" s="3">
        <v>165000</v>
      </c>
    </row>
    <row r="152" spans="1:8" ht="30" x14ac:dyDescent="0.25">
      <c r="A152" s="1"/>
      <c r="B152" s="11">
        <v>45327</v>
      </c>
      <c r="C152" s="2" t="s">
        <v>250</v>
      </c>
      <c r="D152" s="1"/>
      <c r="E152" s="2" t="s">
        <v>7</v>
      </c>
      <c r="F152" s="2" t="s">
        <v>23</v>
      </c>
      <c r="G152" s="12"/>
      <c r="H152" s="3">
        <v>33000</v>
      </c>
    </row>
    <row r="153" spans="1:8" x14ac:dyDescent="0.25">
      <c r="A153" s="1"/>
      <c r="B153" s="11">
        <v>45346</v>
      </c>
      <c r="C153" s="2" t="s">
        <v>215</v>
      </c>
      <c r="D153" s="1"/>
      <c r="E153" s="1" t="s">
        <v>1</v>
      </c>
      <c r="F153" s="1"/>
      <c r="G153" s="3">
        <v>75590</v>
      </c>
      <c r="H153" s="3"/>
    </row>
    <row r="154" spans="1:8" ht="30" x14ac:dyDescent="0.25">
      <c r="A154" s="1"/>
      <c r="B154" s="11">
        <v>45356</v>
      </c>
      <c r="C154" s="2" t="s">
        <v>249</v>
      </c>
      <c r="D154" s="1"/>
      <c r="E154" s="2" t="s">
        <v>7</v>
      </c>
      <c r="F154" s="2" t="s">
        <v>23</v>
      </c>
      <c r="G154" s="12"/>
      <c r="H154" s="3">
        <v>33000</v>
      </c>
    </row>
    <row r="155" spans="1:8" x14ac:dyDescent="0.25">
      <c r="A155" s="1"/>
      <c r="B155" s="11">
        <v>45376</v>
      </c>
      <c r="C155" s="2" t="s">
        <v>215</v>
      </c>
      <c r="D155" s="1"/>
      <c r="E155" s="1" t="s">
        <v>1</v>
      </c>
      <c r="F155" s="1"/>
      <c r="G155" s="3">
        <v>70720</v>
      </c>
      <c r="H155" s="3"/>
    </row>
    <row r="156" spans="1:8" ht="30" x14ac:dyDescent="0.25">
      <c r="A156" s="1"/>
      <c r="B156" s="11">
        <v>45387</v>
      </c>
      <c r="C156" s="2" t="s">
        <v>248</v>
      </c>
      <c r="D156" s="1"/>
      <c r="E156" s="2" t="s">
        <v>7</v>
      </c>
      <c r="F156" s="2" t="s">
        <v>23</v>
      </c>
      <c r="G156" s="12"/>
      <c r="H156" s="3">
        <v>33000</v>
      </c>
    </row>
    <row r="157" spans="1:8" ht="30" x14ac:dyDescent="0.25">
      <c r="A157" s="1"/>
      <c r="B157" s="11">
        <v>45404</v>
      </c>
      <c r="C157" s="2" t="s">
        <v>220</v>
      </c>
      <c r="D157" s="1"/>
      <c r="E157" s="1" t="s">
        <v>1</v>
      </c>
      <c r="F157" s="1" t="s">
        <v>25</v>
      </c>
      <c r="G157" s="3">
        <v>76219178</v>
      </c>
      <c r="H157" s="3"/>
    </row>
    <row r="158" spans="1:8" ht="30" x14ac:dyDescent="0.25">
      <c r="A158" s="1"/>
      <c r="B158" s="11">
        <v>45404</v>
      </c>
      <c r="C158" s="2" t="s">
        <v>222</v>
      </c>
      <c r="D158" s="1"/>
      <c r="E158" s="1" t="s">
        <v>1</v>
      </c>
      <c r="F158" s="1" t="s">
        <v>25</v>
      </c>
      <c r="G158" s="3">
        <v>114328767</v>
      </c>
      <c r="H158" s="3"/>
    </row>
    <row r="159" spans="1:8" ht="30" x14ac:dyDescent="0.25">
      <c r="A159" s="1"/>
      <c r="B159" s="11">
        <v>45404</v>
      </c>
      <c r="C159" s="2" t="s">
        <v>223</v>
      </c>
      <c r="D159" s="1"/>
      <c r="E159" s="1" t="s">
        <v>1</v>
      </c>
      <c r="F159" s="1" t="s">
        <v>25</v>
      </c>
      <c r="G159" s="3">
        <v>7621918</v>
      </c>
      <c r="H159" s="3"/>
    </row>
    <row r="160" spans="1:8" ht="30" x14ac:dyDescent="0.25">
      <c r="A160" s="1"/>
      <c r="B160" s="11">
        <v>45404</v>
      </c>
      <c r="C160" s="2" t="s">
        <v>224</v>
      </c>
      <c r="D160" s="1"/>
      <c r="E160" s="1"/>
      <c r="F160" s="1"/>
      <c r="G160" s="3">
        <v>2000000000</v>
      </c>
      <c r="H160" s="3"/>
    </row>
    <row r="161" spans="1:8" ht="30" x14ac:dyDescent="0.25">
      <c r="A161" s="1"/>
      <c r="B161" s="11">
        <v>45404</v>
      </c>
      <c r="C161" s="2" t="s">
        <v>225</v>
      </c>
      <c r="D161" s="1"/>
      <c r="E161" s="1"/>
      <c r="F161" s="1"/>
      <c r="G161" s="3">
        <v>3000000000</v>
      </c>
      <c r="H161" s="3"/>
    </row>
    <row r="162" spans="1:8" ht="30" x14ac:dyDescent="0.25">
      <c r="A162" s="1"/>
      <c r="B162" s="11">
        <v>45404</v>
      </c>
      <c r="C162" s="2" t="s">
        <v>226</v>
      </c>
      <c r="D162" s="1"/>
      <c r="E162" s="1"/>
      <c r="F162" s="1"/>
      <c r="G162" s="3">
        <v>200000000</v>
      </c>
      <c r="H162" s="3"/>
    </row>
    <row r="163" spans="1:8" ht="30" x14ac:dyDescent="0.25">
      <c r="A163" s="1"/>
      <c r="B163" s="11">
        <v>45404</v>
      </c>
      <c r="C163" s="2" t="s">
        <v>227</v>
      </c>
      <c r="D163" s="1"/>
      <c r="E163" s="1"/>
      <c r="F163" s="1"/>
      <c r="G163" s="3"/>
      <c r="H163" s="3">
        <v>2000000000</v>
      </c>
    </row>
    <row r="164" spans="1:8" ht="30" x14ac:dyDescent="0.25">
      <c r="A164" s="1"/>
      <c r="B164" s="11">
        <v>45404</v>
      </c>
      <c r="C164" s="2" t="s">
        <v>228</v>
      </c>
      <c r="D164" s="1"/>
      <c r="E164" s="1"/>
      <c r="F164" s="1"/>
      <c r="G164" s="3"/>
      <c r="H164" s="3">
        <v>2000000000</v>
      </c>
    </row>
    <row r="165" spans="1:8" ht="30" x14ac:dyDescent="0.25">
      <c r="A165" s="1"/>
      <c r="B165" s="11">
        <v>45404</v>
      </c>
      <c r="C165" s="2" t="s">
        <v>229</v>
      </c>
      <c r="D165" s="1"/>
      <c r="E165" s="1"/>
      <c r="F165" s="1"/>
      <c r="G165" s="3"/>
      <c r="H165" s="3">
        <v>1200000000</v>
      </c>
    </row>
    <row r="166" spans="1:8" ht="30" x14ac:dyDescent="0.25">
      <c r="A166" s="1"/>
      <c r="B166" s="11">
        <v>45404</v>
      </c>
      <c r="C166" s="2" t="s">
        <v>230</v>
      </c>
      <c r="D166" s="1"/>
      <c r="E166" s="1"/>
      <c r="F166" s="1"/>
      <c r="G166" s="3"/>
      <c r="H166" s="3">
        <v>500000000</v>
      </c>
    </row>
    <row r="167" spans="1:8" x14ac:dyDescent="0.25">
      <c r="A167" s="1"/>
      <c r="B167" s="11">
        <v>45407</v>
      </c>
      <c r="C167" s="2" t="s">
        <v>215</v>
      </c>
      <c r="D167" s="1"/>
      <c r="E167" s="1" t="s">
        <v>1</v>
      </c>
      <c r="F167" s="1"/>
      <c r="G167" s="3">
        <v>68989</v>
      </c>
      <c r="H167" s="3"/>
    </row>
    <row r="168" spans="1:8" ht="30" x14ac:dyDescent="0.25">
      <c r="A168" s="1"/>
      <c r="B168" s="11">
        <v>45415</v>
      </c>
      <c r="C168" s="2" t="s">
        <v>231</v>
      </c>
      <c r="D168" s="1"/>
      <c r="E168" s="1"/>
      <c r="F168" s="1"/>
      <c r="G168" s="3"/>
      <c r="H168" s="3">
        <v>140000000</v>
      </c>
    </row>
    <row r="169" spans="1:8" ht="30" x14ac:dyDescent="0.25">
      <c r="A169" s="1"/>
      <c r="B169" s="11">
        <v>45418</v>
      </c>
      <c r="C169" s="2" t="s">
        <v>247</v>
      </c>
      <c r="D169" s="1"/>
      <c r="E169" s="2" t="s">
        <v>7</v>
      </c>
      <c r="F169" s="2" t="s">
        <v>23</v>
      </c>
      <c r="G169" s="12"/>
      <c r="H169" s="3">
        <v>33000</v>
      </c>
    </row>
    <row r="170" spans="1:8" x14ac:dyDescent="0.25">
      <c r="A170" s="1"/>
      <c r="B170" s="11">
        <v>45437</v>
      </c>
      <c r="C170" s="2" t="s">
        <v>215</v>
      </c>
      <c r="D170" s="1"/>
      <c r="E170" s="1" t="s">
        <v>1</v>
      </c>
      <c r="F170" s="1"/>
      <c r="G170" s="3">
        <v>5912</v>
      </c>
      <c r="H170" s="3"/>
    </row>
    <row r="171" spans="1:8" ht="30" x14ac:dyDescent="0.25">
      <c r="A171" s="1"/>
      <c r="B171" s="11">
        <v>45448</v>
      </c>
      <c r="C171" s="2" t="s">
        <v>246</v>
      </c>
      <c r="D171" s="1"/>
      <c r="E171" s="2" t="s">
        <v>7</v>
      </c>
      <c r="F171" s="2" t="s">
        <v>23</v>
      </c>
      <c r="G171" s="12"/>
      <c r="H171" s="3">
        <v>33000</v>
      </c>
    </row>
    <row r="172" spans="1:8" x14ac:dyDescent="0.25">
      <c r="A172" s="1"/>
      <c r="B172" s="11">
        <v>45468</v>
      </c>
      <c r="C172" s="2" t="s">
        <v>215</v>
      </c>
      <c r="D172" s="1"/>
      <c r="E172" s="1" t="s">
        <v>1</v>
      </c>
      <c r="F172" s="1"/>
      <c r="G172" s="3">
        <v>555</v>
      </c>
      <c r="H172" s="3"/>
    </row>
    <row r="173" spans="1:8" ht="30" x14ac:dyDescent="0.25">
      <c r="A173" s="1"/>
      <c r="B173" s="11">
        <v>45478</v>
      </c>
      <c r="C173" s="2" t="s">
        <v>245</v>
      </c>
      <c r="D173" s="1"/>
      <c r="E173" s="2" t="s">
        <v>7</v>
      </c>
      <c r="F173" s="2" t="s">
        <v>23</v>
      </c>
      <c r="G173" s="12"/>
      <c r="H173" s="3">
        <v>33000</v>
      </c>
    </row>
    <row r="174" spans="1:8" x14ac:dyDescent="0.25">
      <c r="A174" s="1"/>
      <c r="B174" s="11">
        <v>45498</v>
      </c>
      <c r="C174" s="2" t="s">
        <v>215</v>
      </c>
      <c r="D174" s="1"/>
      <c r="E174" s="1" t="s">
        <v>1</v>
      </c>
      <c r="F174" s="1"/>
      <c r="G174" s="3">
        <v>532</v>
      </c>
      <c r="H174" s="3"/>
    </row>
    <row r="175" spans="1:8" ht="30" x14ac:dyDescent="0.25">
      <c r="A175" s="1"/>
      <c r="B175" s="11">
        <v>45509</v>
      </c>
      <c r="C175" s="2" t="s">
        <v>243</v>
      </c>
      <c r="D175" s="1"/>
      <c r="E175" s="2" t="s">
        <v>7</v>
      </c>
      <c r="F175" s="2" t="s">
        <v>23</v>
      </c>
      <c r="G175" s="12"/>
      <c r="H175" s="3">
        <v>33000</v>
      </c>
    </row>
    <row r="176" spans="1:8" x14ac:dyDescent="0.25">
      <c r="A176" s="1"/>
      <c r="B176" s="11">
        <v>45528</v>
      </c>
      <c r="C176" s="2" t="s">
        <v>215</v>
      </c>
      <c r="D176" s="1"/>
      <c r="E176" s="1" t="s">
        <v>1</v>
      </c>
      <c r="F176" s="1"/>
      <c r="G176" s="3">
        <v>544</v>
      </c>
      <c r="H176" s="3"/>
    </row>
    <row r="177" spans="1:8" ht="30" x14ac:dyDescent="0.25">
      <c r="A177" s="1"/>
      <c r="B177" s="11">
        <v>45540</v>
      </c>
      <c r="C177" s="2" t="s">
        <v>244</v>
      </c>
      <c r="D177" s="1"/>
      <c r="E177" s="2" t="s">
        <v>7</v>
      </c>
      <c r="F177" s="2" t="s">
        <v>23</v>
      </c>
      <c r="G177" s="12"/>
      <c r="H177" s="3">
        <v>33000</v>
      </c>
    </row>
    <row r="178" spans="1:8" x14ac:dyDescent="0.25">
      <c r="A178" s="1"/>
      <c r="B178" s="11">
        <v>45560</v>
      </c>
      <c r="C178" s="2" t="s">
        <v>215</v>
      </c>
      <c r="D178" s="1"/>
      <c r="E178" s="1" t="s">
        <v>1</v>
      </c>
      <c r="F178" s="1"/>
      <c r="G178" s="3">
        <v>539</v>
      </c>
      <c r="H178" s="3"/>
    </row>
    <row r="179" spans="1:8" ht="30" x14ac:dyDescent="0.25">
      <c r="A179" s="1"/>
      <c r="B179" s="11">
        <v>45562</v>
      </c>
      <c r="C179" s="2" t="s">
        <v>232</v>
      </c>
      <c r="D179" s="1"/>
      <c r="E179" s="1"/>
      <c r="F179" s="1"/>
      <c r="G179" s="3">
        <v>140882192</v>
      </c>
      <c r="H179" s="3"/>
    </row>
    <row r="180" spans="1:8" ht="30" x14ac:dyDescent="0.25">
      <c r="A180" s="1"/>
      <c r="B180" s="11">
        <v>45562</v>
      </c>
      <c r="C180" s="2" t="s">
        <v>233</v>
      </c>
      <c r="D180" s="1"/>
      <c r="E180" s="1" t="s">
        <v>1</v>
      </c>
      <c r="F180" s="1" t="s">
        <v>25</v>
      </c>
      <c r="G180" s="3">
        <v>42458</v>
      </c>
      <c r="H180" s="3"/>
    </row>
    <row r="181" spans="1:8" x14ac:dyDescent="0.25">
      <c r="A181" s="1"/>
      <c r="B181" s="11">
        <v>45562</v>
      </c>
      <c r="C181" s="2" t="s">
        <v>217</v>
      </c>
      <c r="D181" s="1"/>
      <c r="E181" s="1" t="s">
        <v>19</v>
      </c>
      <c r="F181" s="1"/>
      <c r="G181" s="3"/>
      <c r="H181" s="3">
        <v>140000000</v>
      </c>
    </row>
    <row r="182" spans="1:8" x14ac:dyDescent="0.25">
      <c r="A182" s="1"/>
      <c r="B182" s="11">
        <v>45562</v>
      </c>
      <c r="C182" s="2" t="s">
        <v>218</v>
      </c>
      <c r="D182" s="1"/>
      <c r="E182" s="1" t="s">
        <v>7</v>
      </c>
      <c r="F182" s="1" t="s">
        <v>23</v>
      </c>
      <c r="G182" s="3"/>
      <c r="H182" s="3">
        <v>15400</v>
      </c>
    </row>
    <row r="183" spans="1:8" ht="30" x14ac:dyDescent="0.25">
      <c r="A183" s="1"/>
      <c r="B183" s="11">
        <v>45570</v>
      </c>
      <c r="C183" s="2" t="s">
        <v>242</v>
      </c>
      <c r="D183" s="1"/>
      <c r="E183" s="2" t="s">
        <v>7</v>
      </c>
      <c r="F183" s="2" t="s">
        <v>23</v>
      </c>
      <c r="G183" s="12"/>
      <c r="H183" s="3">
        <v>33000</v>
      </c>
    </row>
    <row r="184" spans="1:8" ht="30" x14ac:dyDescent="0.25">
      <c r="A184" s="1"/>
      <c r="B184" s="11">
        <v>45587</v>
      </c>
      <c r="C184" s="2" t="s">
        <v>234</v>
      </c>
      <c r="D184" s="1"/>
      <c r="E184" s="1" t="s">
        <v>1</v>
      </c>
      <c r="F184" s="1" t="s">
        <v>25</v>
      </c>
      <c r="G184" s="3">
        <v>24065753</v>
      </c>
      <c r="H184" s="3"/>
    </row>
    <row r="185" spans="1:8" ht="30" x14ac:dyDescent="0.25">
      <c r="A185" s="1"/>
      <c r="B185" s="11">
        <v>45587</v>
      </c>
      <c r="C185" s="2" t="s">
        <v>235</v>
      </c>
      <c r="D185" s="1"/>
      <c r="E185" s="1" t="s">
        <v>1</v>
      </c>
      <c r="F185" s="1" t="s">
        <v>25</v>
      </c>
      <c r="G185" s="3">
        <v>10027397</v>
      </c>
      <c r="H185" s="3"/>
    </row>
    <row r="186" spans="1:8" x14ac:dyDescent="0.25">
      <c r="A186" s="1"/>
      <c r="B186" s="11">
        <v>45590</v>
      </c>
      <c r="C186" s="2" t="s">
        <v>215</v>
      </c>
      <c r="D186" s="1"/>
      <c r="E186" s="1" t="s">
        <v>1</v>
      </c>
      <c r="F186" s="1"/>
      <c r="G186" s="3">
        <v>1407</v>
      </c>
      <c r="H186" s="3"/>
    </row>
    <row r="187" spans="1:8" ht="30" x14ac:dyDescent="0.25">
      <c r="A187" s="1"/>
      <c r="B187" s="11">
        <v>45601</v>
      </c>
      <c r="C187" s="2" t="s">
        <v>241</v>
      </c>
      <c r="D187" s="1"/>
      <c r="E187" s="2" t="s">
        <v>7</v>
      </c>
      <c r="F187" s="2" t="s">
        <v>23</v>
      </c>
      <c r="G187" s="12"/>
      <c r="H187" s="3">
        <v>33000</v>
      </c>
    </row>
    <row r="188" spans="1:8" x14ac:dyDescent="0.25">
      <c r="A188" s="1"/>
      <c r="B188" s="11">
        <v>45621</v>
      </c>
      <c r="C188" s="2" t="s">
        <v>215</v>
      </c>
      <c r="D188" s="1"/>
      <c r="E188" s="1" t="s">
        <v>1</v>
      </c>
      <c r="F188" s="1"/>
      <c r="G188" s="3">
        <v>6473</v>
      </c>
      <c r="H188" s="3"/>
    </row>
    <row r="189" spans="1:8" ht="30" x14ac:dyDescent="0.25">
      <c r="A189" s="1"/>
      <c r="B189" s="11">
        <v>45628</v>
      </c>
      <c r="C189" s="2" t="s">
        <v>236</v>
      </c>
      <c r="D189" s="1"/>
      <c r="E189" s="1"/>
      <c r="F189" s="1"/>
      <c r="G189" s="3">
        <v>1200000000</v>
      </c>
      <c r="H189" s="3"/>
    </row>
    <row r="190" spans="1:8" ht="30" x14ac:dyDescent="0.25">
      <c r="A190" s="1"/>
      <c r="B190" s="11">
        <v>45628</v>
      </c>
      <c r="C190" s="2" t="s">
        <v>234</v>
      </c>
      <c r="D190" s="1"/>
      <c r="E190" s="1" t="s">
        <v>1</v>
      </c>
      <c r="F190" s="1" t="s">
        <v>25</v>
      </c>
      <c r="G190" s="3">
        <v>269589</v>
      </c>
      <c r="H190" s="3"/>
    </row>
    <row r="191" spans="1:8" ht="30" x14ac:dyDescent="0.25">
      <c r="A191" s="1"/>
      <c r="B191" s="11">
        <v>45628</v>
      </c>
      <c r="C191" s="2" t="s">
        <v>237</v>
      </c>
      <c r="D191" s="1"/>
      <c r="E191" s="1"/>
      <c r="F191" s="1"/>
      <c r="G191" s="3">
        <v>500000000</v>
      </c>
      <c r="H191" s="3"/>
    </row>
    <row r="192" spans="1:8" ht="30" x14ac:dyDescent="0.25">
      <c r="A192" s="1"/>
      <c r="B192" s="11">
        <v>45628</v>
      </c>
      <c r="C192" s="2" t="s">
        <v>235</v>
      </c>
      <c r="D192" s="1"/>
      <c r="E192" s="1" t="s">
        <v>1</v>
      </c>
      <c r="F192" s="1" t="s">
        <v>25</v>
      </c>
      <c r="G192" s="3">
        <v>112329</v>
      </c>
      <c r="H192" s="3"/>
    </row>
    <row r="193" spans="1:8" x14ac:dyDescent="0.25">
      <c r="A193" s="1"/>
      <c r="B193" s="11">
        <v>45628</v>
      </c>
      <c r="C193" s="2" t="s">
        <v>217</v>
      </c>
      <c r="D193" s="1"/>
      <c r="E193" s="1" t="s">
        <v>19</v>
      </c>
      <c r="F193" s="1"/>
      <c r="G193" s="3"/>
      <c r="H193" s="3">
        <v>530000000</v>
      </c>
    </row>
    <row r="194" spans="1:8" x14ac:dyDescent="0.25">
      <c r="A194" s="1"/>
      <c r="B194" s="11">
        <v>45628</v>
      </c>
      <c r="C194" s="2" t="s">
        <v>218</v>
      </c>
      <c r="D194" s="1"/>
      <c r="E194" s="1" t="s">
        <v>7</v>
      </c>
      <c r="F194" s="1" t="s">
        <v>23</v>
      </c>
      <c r="G194" s="3"/>
      <c r="H194" s="3">
        <v>174900</v>
      </c>
    </row>
    <row r="195" spans="1:8" ht="30" x14ac:dyDescent="0.25">
      <c r="A195" s="1"/>
      <c r="B195" s="11">
        <v>45629</v>
      </c>
      <c r="C195" s="2" t="s">
        <v>239</v>
      </c>
      <c r="D195" s="1"/>
      <c r="E195" s="1"/>
      <c r="F195" s="1"/>
      <c r="G195" s="3"/>
      <c r="H195" s="3">
        <v>800000000</v>
      </c>
    </row>
    <row r="196" spans="1:8" ht="30" x14ac:dyDescent="0.25">
      <c r="A196" s="1"/>
      <c r="B196" s="11">
        <v>45629</v>
      </c>
      <c r="C196" s="2" t="s">
        <v>238</v>
      </c>
      <c r="D196" s="1"/>
      <c r="E196" s="1"/>
      <c r="F196" s="1"/>
      <c r="G196" s="3"/>
      <c r="H196" s="3">
        <v>400000000</v>
      </c>
    </row>
    <row r="197" spans="1:8" ht="30" x14ac:dyDescent="0.25">
      <c r="A197" s="1"/>
      <c r="B197" s="11">
        <v>45631</v>
      </c>
      <c r="C197" s="2" t="s">
        <v>240</v>
      </c>
      <c r="D197" s="1"/>
      <c r="E197" s="2" t="s">
        <v>7</v>
      </c>
      <c r="F197" s="2" t="s">
        <v>23</v>
      </c>
      <c r="G197" s="12"/>
      <c r="H197" s="3">
        <v>33000</v>
      </c>
    </row>
    <row r="198" spans="1:8" x14ac:dyDescent="0.25">
      <c r="A198" s="1"/>
      <c r="B198" s="11">
        <v>45651</v>
      </c>
      <c r="C198" s="2" t="s">
        <v>215</v>
      </c>
      <c r="D198" s="1"/>
      <c r="E198" s="1" t="s">
        <v>1</v>
      </c>
      <c r="F198" s="1"/>
      <c r="G198" s="3">
        <v>8918</v>
      </c>
      <c r="H198" s="3"/>
    </row>
    <row r="199" spans="1:8" x14ac:dyDescent="0.25">
      <c r="A199" s="1"/>
      <c r="B199" s="13">
        <v>45296</v>
      </c>
      <c r="C199" s="2" t="s">
        <v>252</v>
      </c>
      <c r="D199" s="1"/>
      <c r="E199" s="1" t="s">
        <v>0</v>
      </c>
      <c r="F199" s="1" t="s">
        <v>30</v>
      </c>
      <c r="G199" s="3">
        <v>500000</v>
      </c>
      <c r="H199" s="3"/>
    </row>
    <row r="200" spans="1:8" x14ac:dyDescent="0.25">
      <c r="A200" s="1"/>
      <c r="B200" s="13">
        <v>45316</v>
      </c>
      <c r="C200" s="2" t="s">
        <v>254</v>
      </c>
      <c r="D200" s="1"/>
      <c r="E200" s="1" t="s">
        <v>1</v>
      </c>
      <c r="F200" s="1"/>
      <c r="G200" s="3">
        <v>8280</v>
      </c>
      <c r="H200" s="3"/>
    </row>
    <row r="201" spans="1:8" x14ac:dyDescent="0.25">
      <c r="A201" s="1"/>
      <c r="B201" s="13">
        <v>45344</v>
      </c>
      <c r="C201" s="2" t="s">
        <v>259</v>
      </c>
      <c r="D201" s="1"/>
      <c r="E201" s="1" t="s">
        <v>7</v>
      </c>
      <c r="F201" s="1" t="s">
        <v>23</v>
      </c>
      <c r="G201" s="3"/>
      <c r="H201" s="3">
        <v>55000</v>
      </c>
    </row>
    <row r="202" spans="1:8" x14ac:dyDescent="0.25">
      <c r="A202" s="1"/>
      <c r="B202" s="13">
        <v>45346</v>
      </c>
      <c r="C202" s="2" t="s">
        <v>255</v>
      </c>
      <c r="D202" s="1"/>
      <c r="E202" s="1" t="s">
        <v>0</v>
      </c>
      <c r="F202" s="1" t="s">
        <v>30</v>
      </c>
      <c r="G202" s="3">
        <v>500000</v>
      </c>
      <c r="H202" s="3"/>
    </row>
    <row r="203" spans="1:8" x14ac:dyDescent="0.25">
      <c r="A203" s="1"/>
      <c r="B203" s="13">
        <v>45347</v>
      </c>
      <c r="C203" s="2" t="s">
        <v>257</v>
      </c>
      <c r="D203" s="1"/>
      <c r="E203" s="1" t="s">
        <v>1</v>
      </c>
      <c r="F203" s="1" t="s">
        <v>23</v>
      </c>
      <c r="G203" s="3">
        <v>8313</v>
      </c>
      <c r="H203" s="3"/>
    </row>
    <row r="204" spans="1:8" x14ac:dyDescent="0.25">
      <c r="A204" s="1"/>
      <c r="B204" s="13">
        <v>45364</v>
      </c>
      <c r="C204" s="2" t="s">
        <v>258</v>
      </c>
      <c r="D204" s="1"/>
      <c r="E204" s="1" t="s">
        <v>7</v>
      </c>
      <c r="F204" s="1" t="s">
        <v>23</v>
      </c>
      <c r="G204" s="3"/>
      <c r="H204" s="3">
        <v>55000</v>
      </c>
    </row>
    <row r="205" spans="1:8" x14ac:dyDescent="0.25">
      <c r="A205" s="1"/>
      <c r="B205" s="13">
        <v>45360</v>
      </c>
      <c r="C205" s="2" t="s">
        <v>255</v>
      </c>
      <c r="D205" s="1"/>
      <c r="E205" s="1" t="s">
        <v>0</v>
      </c>
      <c r="F205" s="1" t="s">
        <v>30</v>
      </c>
      <c r="G205" s="3">
        <v>500000</v>
      </c>
      <c r="H205" s="3"/>
    </row>
    <row r="206" spans="1:8" x14ac:dyDescent="0.25">
      <c r="A206" s="1"/>
      <c r="B206" s="13">
        <v>45364</v>
      </c>
      <c r="C206" s="2" t="s">
        <v>260</v>
      </c>
      <c r="D206" s="1"/>
      <c r="E206" s="1" t="s">
        <v>7</v>
      </c>
      <c r="F206" s="1" t="s">
        <v>23</v>
      </c>
      <c r="G206" s="3"/>
      <c r="H206" s="3">
        <v>165000</v>
      </c>
    </row>
    <row r="207" spans="1:8" x14ac:dyDescent="0.25">
      <c r="A207" s="1"/>
      <c r="B207" s="13">
        <v>45376</v>
      </c>
      <c r="C207" s="2" t="s">
        <v>262</v>
      </c>
      <c r="D207" s="1"/>
      <c r="E207" s="1" t="s">
        <v>1</v>
      </c>
      <c r="F207" s="1" t="s">
        <v>23</v>
      </c>
      <c r="G207" s="3">
        <v>7877</v>
      </c>
      <c r="H207" s="3"/>
    </row>
    <row r="208" spans="1:8" x14ac:dyDescent="0.25">
      <c r="A208" s="1"/>
      <c r="B208" s="13">
        <v>45387</v>
      </c>
      <c r="C208" s="2" t="s">
        <v>255</v>
      </c>
      <c r="D208" s="1"/>
      <c r="E208" s="1" t="s">
        <v>0</v>
      </c>
      <c r="F208" s="1" t="s">
        <v>30</v>
      </c>
      <c r="G208" s="3">
        <v>500000</v>
      </c>
      <c r="H208" s="3"/>
    </row>
    <row r="209" spans="1:8" x14ac:dyDescent="0.25">
      <c r="A209" s="1"/>
      <c r="B209" s="13">
        <v>45401</v>
      </c>
      <c r="C209" s="2" t="s">
        <v>263</v>
      </c>
      <c r="D209" s="1"/>
      <c r="E209" s="1" t="s">
        <v>7</v>
      </c>
      <c r="F209" s="1" t="s">
        <v>23</v>
      </c>
      <c r="G209" s="3"/>
      <c r="H209" s="3">
        <v>55000</v>
      </c>
    </row>
    <row r="210" spans="1:8" x14ac:dyDescent="0.25">
      <c r="A210" s="1"/>
      <c r="B210" s="13">
        <v>45405</v>
      </c>
      <c r="C210" s="2" t="s">
        <v>264</v>
      </c>
      <c r="D210" s="1"/>
      <c r="E210" s="1" t="s">
        <v>7</v>
      </c>
      <c r="F210" s="1" t="s">
        <v>23</v>
      </c>
      <c r="G210" s="3"/>
      <c r="H210" s="3">
        <v>55000</v>
      </c>
    </row>
    <row r="211" spans="1:8" x14ac:dyDescent="0.25">
      <c r="A211" s="1"/>
      <c r="B211" s="13">
        <v>45407</v>
      </c>
      <c r="C211" s="2" t="s">
        <v>265</v>
      </c>
      <c r="D211" s="1"/>
      <c r="E211" s="1" t="s">
        <v>1</v>
      </c>
      <c r="F211" s="1" t="s">
        <v>23</v>
      </c>
      <c r="G211" s="3">
        <v>8490</v>
      </c>
      <c r="H211" s="3"/>
    </row>
    <row r="212" spans="1:8" x14ac:dyDescent="0.25">
      <c r="A212" s="1"/>
      <c r="B212" s="13">
        <v>45420</v>
      </c>
      <c r="C212" s="2" t="s">
        <v>255</v>
      </c>
      <c r="D212" s="1"/>
      <c r="E212" s="1" t="s">
        <v>0</v>
      </c>
      <c r="F212" s="1" t="s">
        <v>30</v>
      </c>
      <c r="G212" s="3">
        <v>500000</v>
      </c>
      <c r="H212" s="3"/>
    </row>
    <row r="213" spans="1:8" x14ac:dyDescent="0.25">
      <c r="A213" s="1"/>
      <c r="B213" s="13">
        <v>45429</v>
      </c>
      <c r="C213" s="2" t="s">
        <v>266</v>
      </c>
      <c r="D213" s="1"/>
      <c r="E213" s="1" t="s">
        <v>7</v>
      </c>
      <c r="F213" s="1" t="s">
        <v>23</v>
      </c>
      <c r="G213" s="3"/>
      <c r="H213" s="3">
        <v>55000</v>
      </c>
    </row>
    <row r="214" spans="1:8" x14ac:dyDescent="0.25">
      <c r="A214" s="1"/>
      <c r="B214" s="13">
        <v>45434</v>
      </c>
      <c r="C214" s="2" t="s">
        <v>267</v>
      </c>
      <c r="D214" s="1"/>
      <c r="E214" s="1" t="s">
        <v>7</v>
      </c>
      <c r="F214" s="1" t="s">
        <v>23</v>
      </c>
      <c r="G214" s="3"/>
      <c r="H214" s="3">
        <v>55000</v>
      </c>
    </row>
    <row r="215" spans="1:8" x14ac:dyDescent="0.25">
      <c r="A215" s="1"/>
      <c r="B215" s="13">
        <v>45437</v>
      </c>
      <c r="C215" s="2" t="s">
        <v>268</v>
      </c>
      <c r="D215" s="1"/>
      <c r="E215" s="1" t="s">
        <v>1</v>
      </c>
      <c r="F215" s="1" t="s">
        <v>23</v>
      </c>
      <c r="G215" s="3">
        <v>8274</v>
      </c>
      <c r="H215" s="3"/>
    </row>
    <row r="216" spans="1:8" x14ac:dyDescent="0.25">
      <c r="A216" s="1"/>
      <c r="B216" s="13">
        <v>45450</v>
      </c>
      <c r="C216" s="2" t="s">
        <v>255</v>
      </c>
      <c r="D216" s="1"/>
      <c r="E216" s="1" t="s">
        <v>0</v>
      </c>
      <c r="F216" s="1" t="s">
        <v>30</v>
      </c>
      <c r="G216" s="3">
        <v>500000</v>
      </c>
      <c r="H216" s="3"/>
    </row>
    <row r="217" spans="1:8" x14ac:dyDescent="0.25">
      <c r="A217" s="1"/>
      <c r="B217" s="13">
        <v>45464</v>
      </c>
      <c r="C217" s="2" t="s">
        <v>269</v>
      </c>
      <c r="D217" s="1"/>
      <c r="E217" s="1" t="s">
        <v>7</v>
      </c>
      <c r="F217" s="1" t="s">
        <v>23</v>
      </c>
      <c r="G217" s="3"/>
      <c r="H217" s="3">
        <v>55000</v>
      </c>
    </row>
    <row r="218" spans="1:8" x14ac:dyDescent="0.25">
      <c r="A218" s="1"/>
      <c r="B218" s="13">
        <v>45464</v>
      </c>
      <c r="C218" s="2" t="s">
        <v>270</v>
      </c>
      <c r="D218" s="1"/>
      <c r="E218" s="1" t="s">
        <v>7</v>
      </c>
      <c r="F218" s="1" t="s">
        <v>23</v>
      </c>
      <c r="G218" s="3"/>
      <c r="H218" s="3">
        <v>55000</v>
      </c>
    </row>
    <row r="219" spans="1:8" x14ac:dyDescent="0.25">
      <c r="A219" s="1"/>
      <c r="B219" s="13">
        <v>45468</v>
      </c>
      <c r="C219" s="2" t="s">
        <v>271</v>
      </c>
      <c r="D219" s="1"/>
      <c r="E219" s="1" t="s">
        <v>1</v>
      </c>
      <c r="F219" s="1" t="s">
        <v>23</v>
      </c>
      <c r="G219" s="3">
        <v>8620</v>
      </c>
      <c r="H219" s="3"/>
    </row>
    <row r="220" spans="1:8" x14ac:dyDescent="0.25">
      <c r="A220" s="1"/>
      <c r="B220" s="13">
        <v>45478</v>
      </c>
      <c r="C220" s="2" t="s">
        <v>255</v>
      </c>
      <c r="D220" s="1"/>
      <c r="E220" s="1" t="s">
        <v>0</v>
      </c>
      <c r="F220" s="1" t="s">
        <v>30</v>
      </c>
      <c r="G220" s="3">
        <v>500000</v>
      </c>
      <c r="H220" s="3"/>
    </row>
    <row r="221" spans="1:8" x14ac:dyDescent="0.25">
      <c r="A221" s="1"/>
      <c r="B221" s="13" t="s">
        <v>275</v>
      </c>
      <c r="C221" s="2" t="s">
        <v>272</v>
      </c>
      <c r="D221" s="1"/>
      <c r="E221" s="1" t="s">
        <v>7</v>
      </c>
      <c r="F221" s="1" t="s">
        <v>23</v>
      </c>
      <c r="G221" s="3"/>
      <c r="H221" s="3">
        <v>55000</v>
      </c>
    </row>
    <row r="222" spans="1:8" x14ac:dyDescent="0.25">
      <c r="A222" s="1"/>
      <c r="B222" s="13">
        <v>45491</v>
      </c>
      <c r="C222" s="2" t="s">
        <v>273</v>
      </c>
      <c r="D222" s="1"/>
      <c r="E222" s="1" t="s">
        <v>7</v>
      </c>
      <c r="F222" s="1" t="s">
        <v>23</v>
      </c>
      <c r="G222" s="3"/>
      <c r="H222" s="3">
        <v>55000</v>
      </c>
    </row>
    <row r="223" spans="1:8" x14ac:dyDescent="0.25">
      <c r="A223" s="1"/>
      <c r="B223" s="13">
        <v>45498</v>
      </c>
      <c r="C223" s="2" t="s">
        <v>274</v>
      </c>
      <c r="D223" s="1"/>
      <c r="E223" s="1" t="s">
        <v>1</v>
      </c>
      <c r="F223" s="1" t="s">
        <v>23</v>
      </c>
      <c r="G223" s="3">
        <v>8412</v>
      </c>
      <c r="H223" s="3"/>
    </row>
    <row r="224" spans="1:8" x14ac:dyDescent="0.25">
      <c r="A224" s="1"/>
      <c r="B224" s="13">
        <v>45525</v>
      </c>
      <c r="C224" s="2" t="s">
        <v>276</v>
      </c>
      <c r="D224" s="1"/>
      <c r="E224" s="1" t="s">
        <v>7</v>
      </c>
      <c r="F224" s="1" t="s">
        <v>23</v>
      </c>
      <c r="G224" s="3"/>
      <c r="H224" s="3">
        <v>55000</v>
      </c>
    </row>
    <row r="225" spans="1:8" x14ac:dyDescent="0.25">
      <c r="A225" s="1"/>
      <c r="B225" s="13">
        <v>45526</v>
      </c>
      <c r="C225" s="2" t="s">
        <v>277</v>
      </c>
      <c r="D225" s="1"/>
      <c r="E225" s="1" t="s">
        <v>7</v>
      </c>
      <c r="F225" s="1" t="s">
        <v>23</v>
      </c>
      <c r="G225" s="3"/>
      <c r="H225" s="3">
        <v>55000</v>
      </c>
    </row>
    <row r="226" spans="1:8" x14ac:dyDescent="0.25">
      <c r="A226" s="1"/>
      <c r="B226" s="13">
        <v>45529</v>
      </c>
      <c r="C226" s="2" t="s">
        <v>278</v>
      </c>
      <c r="D226" s="1"/>
      <c r="E226" s="1" t="s">
        <v>1</v>
      </c>
      <c r="F226" s="1" t="s">
        <v>23</v>
      </c>
      <c r="G226" s="3">
        <v>8706</v>
      </c>
      <c r="H226" s="3"/>
    </row>
    <row r="227" spans="1:8" x14ac:dyDescent="0.25">
      <c r="A227" s="1"/>
      <c r="B227" s="13">
        <v>45553</v>
      </c>
      <c r="C227" s="2" t="s">
        <v>279</v>
      </c>
      <c r="D227" s="1"/>
      <c r="E227" s="1" t="s">
        <v>7</v>
      </c>
      <c r="F227" s="1" t="s">
        <v>23</v>
      </c>
      <c r="G227" s="3"/>
      <c r="H227" s="3">
        <v>55000</v>
      </c>
    </row>
    <row r="228" spans="1:8" x14ac:dyDescent="0.25">
      <c r="A228" s="1"/>
      <c r="B228" s="13">
        <v>45553</v>
      </c>
      <c r="C228" s="2" t="s">
        <v>280</v>
      </c>
      <c r="D228" s="1"/>
      <c r="E228" s="1" t="s">
        <v>7</v>
      </c>
      <c r="F228" s="1" t="s">
        <v>23</v>
      </c>
      <c r="G228" s="3"/>
      <c r="H228" s="3">
        <v>55000</v>
      </c>
    </row>
    <row r="229" spans="1:8" x14ac:dyDescent="0.25">
      <c r="A229" s="1"/>
      <c r="B229" s="13">
        <v>45560</v>
      </c>
      <c r="C229" s="2" t="s">
        <v>281</v>
      </c>
      <c r="D229" s="1"/>
      <c r="E229" s="1" t="s">
        <v>1</v>
      </c>
      <c r="F229" s="1" t="s">
        <v>23</v>
      </c>
      <c r="G229" s="3">
        <v>8687</v>
      </c>
      <c r="H229" s="3"/>
    </row>
    <row r="230" spans="1:8" x14ac:dyDescent="0.25">
      <c r="A230" s="1"/>
      <c r="B230" s="13">
        <v>45579</v>
      </c>
      <c r="C230" s="2" t="s">
        <v>282</v>
      </c>
      <c r="D230" s="1"/>
      <c r="E230" s="1" t="s">
        <v>7</v>
      </c>
      <c r="F230" s="1" t="s">
        <v>23</v>
      </c>
      <c r="G230" s="3"/>
      <c r="H230" s="3">
        <v>55000</v>
      </c>
    </row>
    <row r="231" spans="1:8" x14ac:dyDescent="0.25">
      <c r="A231" s="1"/>
      <c r="B231" s="13">
        <v>45580</v>
      </c>
      <c r="C231" s="2" t="s">
        <v>283</v>
      </c>
      <c r="D231" s="1"/>
      <c r="E231" s="1" t="s">
        <v>7</v>
      </c>
      <c r="F231" s="1" t="s">
        <v>23</v>
      </c>
      <c r="G231" s="3"/>
      <c r="H231" s="3">
        <v>55000</v>
      </c>
    </row>
    <row r="232" spans="1:8" x14ac:dyDescent="0.25">
      <c r="A232" s="1"/>
      <c r="B232" s="13">
        <v>45590</v>
      </c>
      <c r="C232" s="2" t="s">
        <v>284</v>
      </c>
      <c r="D232" s="1"/>
      <c r="E232" s="1" t="s">
        <v>1</v>
      </c>
      <c r="F232" s="1" t="s">
        <v>23</v>
      </c>
      <c r="G232" s="3">
        <v>8410</v>
      </c>
      <c r="H232" s="3"/>
    </row>
    <row r="233" spans="1:8" x14ac:dyDescent="0.25">
      <c r="A233" s="1"/>
      <c r="B233" s="13">
        <v>45582</v>
      </c>
      <c r="C233" s="2" t="s">
        <v>255</v>
      </c>
      <c r="D233" s="1"/>
      <c r="E233" s="1" t="s">
        <v>0</v>
      </c>
      <c r="F233" s="1" t="s">
        <v>30</v>
      </c>
      <c r="G233" s="3">
        <v>500000</v>
      </c>
      <c r="H233" s="3"/>
    </row>
    <row r="234" spans="1:8" x14ac:dyDescent="0.25">
      <c r="A234" s="1"/>
      <c r="B234" s="13">
        <v>45604</v>
      </c>
      <c r="C234" s="2" t="s">
        <v>255</v>
      </c>
      <c r="D234" s="1"/>
      <c r="E234" s="1" t="s">
        <v>0</v>
      </c>
      <c r="F234" s="1" t="s">
        <v>30</v>
      </c>
      <c r="G234" s="3">
        <v>500000</v>
      </c>
      <c r="H234" s="3"/>
    </row>
    <row r="235" spans="1:8" x14ac:dyDescent="0.25">
      <c r="A235" s="1"/>
      <c r="B235" s="13">
        <v>45607</v>
      </c>
      <c r="C235" s="2" t="s">
        <v>285</v>
      </c>
      <c r="D235" s="1"/>
      <c r="E235" s="1" t="s">
        <v>7</v>
      </c>
      <c r="F235" s="1" t="s">
        <v>23</v>
      </c>
      <c r="G235" s="3"/>
      <c r="H235" s="3">
        <v>55000</v>
      </c>
    </row>
    <row r="236" spans="1:8" x14ac:dyDescent="0.25">
      <c r="A236" s="1"/>
      <c r="B236" s="13">
        <v>45608</v>
      </c>
      <c r="C236" s="2" t="s">
        <v>286</v>
      </c>
      <c r="D236" s="1"/>
      <c r="E236" s="1" t="s">
        <v>7</v>
      </c>
      <c r="F236" s="1" t="s">
        <v>23</v>
      </c>
      <c r="G236" s="3"/>
      <c r="H236" s="3">
        <v>55000</v>
      </c>
    </row>
    <row r="237" spans="1:8" x14ac:dyDescent="0.25">
      <c r="A237" s="1"/>
      <c r="B237" s="13">
        <v>45621</v>
      </c>
      <c r="C237" s="2" t="s">
        <v>287</v>
      </c>
      <c r="D237" s="1"/>
      <c r="E237" s="1" t="s">
        <v>1</v>
      </c>
      <c r="F237" s="1" t="s">
        <v>23</v>
      </c>
      <c r="G237" s="3">
        <v>8780</v>
      </c>
      <c r="H237" s="3"/>
    </row>
    <row r="238" spans="1:8" x14ac:dyDescent="0.25">
      <c r="A238" s="1"/>
      <c r="B238" s="13">
        <v>45632</v>
      </c>
      <c r="C238" s="2" t="s">
        <v>288</v>
      </c>
      <c r="D238" s="1"/>
      <c r="E238" s="1" t="s">
        <v>7</v>
      </c>
      <c r="F238" s="1" t="s">
        <v>23</v>
      </c>
      <c r="G238" s="3"/>
      <c r="H238" s="3">
        <v>55000</v>
      </c>
    </row>
    <row r="239" spans="1:8" x14ac:dyDescent="0.25">
      <c r="A239" s="1"/>
      <c r="B239" s="13">
        <v>45632</v>
      </c>
      <c r="C239" s="2" t="s">
        <v>255</v>
      </c>
      <c r="D239" s="1"/>
      <c r="E239" s="1" t="s">
        <v>0</v>
      </c>
      <c r="F239" s="1" t="s">
        <v>30</v>
      </c>
      <c r="G239" s="3">
        <v>1000000</v>
      </c>
      <c r="H239" s="3"/>
    </row>
    <row r="240" spans="1:8" x14ac:dyDescent="0.25">
      <c r="A240" s="1"/>
      <c r="B240" s="13">
        <v>45635</v>
      </c>
      <c r="C240" s="2" t="s">
        <v>289</v>
      </c>
      <c r="D240" s="1"/>
      <c r="E240" s="1" t="s">
        <v>7</v>
      </c>
      <c r="F240" s="1" t="s">
        <v>23</v>
      </c>
      <c r="G240" s="3"/>
      <c r="H240" s="3">
        <v>55000</v>
      </c>
    </row>
    <row r="241" spans="1:8" x14ac:dyDescent="0.25">
      <c r="A241" s="1"/>
      <c r="B241" s="13">
        <v>45643</v>
      </c>
      <c r="C241" s="2" t="s">
        <v>290</v>
      </c>
      <c r="D241" s="1"/>
      <c r="E241" s="1" t="s">
        <v>7</v>
      </c>
      <c r="F241" s="1" t="s">
        <v>23</v>
      </c>
      <c r="G241" s="3"/>
      <c r="H241" s="3">
        <v>55000</v>
      </c>
    </row>
    <row r="242" spans="1:8" x14ac:dyDescent="0.25">
      <c r="A242" s="1"/>
      <c r="B242" s="13">
        <v>45651</v>
      </c>
      <c r="C242" s="2" t="s">
        <v>291</v>
      </c>
      <c r="D242" s="1"/>
      <c r="E242" s="1" t="s">
        <v>1</v>
      </c>
      <c r="F242" s="1" t="s">
        <v>23</v>
      </c>
      <c r="G242" s="3">
        <v>8616</v>
      </c>
      <c r="H242" s="3"/>
    </row>
    <row r="243" spans="1:8" ht="30" x14ac:dyDescent="0.25">
      <c r="A243" s="1"/>
      <c r="B243" s="11">
        <v>45444</v>
      </c>
      <c r="C243" s="2" t="s">
        <v>292</v>
      </c>
      <c r="D243" s="1"/>
      <c r="E243" s="1" t="s">
        <v>7</v>
      </c>
      <c r="F243" s="1" t="s">
        <v>23</v>
      </c>
      <c r="G243" s="3"/>
      <c r="H243" s="3">
        <v>55000</v>
      </c>
    </row>
    <row r="244" spans="1:8" ht="30" x14ac:dyDescent="0.25">
      <c r="A244" s="1"/>
      <c r="B244" s="11">
        <v>45444</v>
      </c>
      <c r="C244" s="2" t="s">
        <v>292</v>
      </c>
      <c r="D244" s="1"/>
      <c r="E244" s="1" t="s">
        <v>7</v>
      </c>
      <c r="F244" s="1" t="s">
        <v>23</v>
      </c>
      <c r="G244" s="3"/>
      <c r="H244" s="3">
        <v>55000</v>
      </c>
    </row>
    <row r="245" spans="1:8" ht="30" x14ac:dyDescent="0.25">
      <c r="A245" s="1"/>
      <c r="B245" s="11">
        <v>45444</v>
      </c>
      <c r="C245" s="2" t="s">
        <v>292</v>
      </c>
      <c r="D245" s="1"/>
      <c r="E245" s="1" t="s">
        <v>7</v>
      </c>
      <c r="F245" s="1" t="s">
        <v>23</v>
      </c>
      <c r="G245" s="3"/>
      <c r="H245" s="3">
        <v>55000</v>
      </c>
    </row>
    <row r="246" spans="1:8" x14ac:dyDescent="0.25">
      <c r="A246" s="1"/>
      <c r="B246" s="11" t="s">
        <v>293</v>
      </c>
      <c r="C246" s="2" t="s">
        <v>294</v>
      </c>
      <c r="D246" s="1"/>
      <c r="E246" s="1" t="s">
        <v>7</v>
      </c>
      <c r="F246" s="1" t="s">
        <v>24</v>
      </c>
      <c r="G246" s="3"/>
      <c r="H246" s="3">
        <v>1000000</v>
      </c>
    </row>
    <row r="247" spans="1:8" x14ac:dyDescent="0.25">
      <c r="A247" s="1"/>
      <c r="B247" s="11" t="s">
        <v>253</v>
      </c>
      <c r="C247" s="2" t="s">
        <v>295</v>
      </c>
      <c r="D247" s="1"/>
      <c r="E247" s="1" t="s">
        <v>1</v>
      </c>
      <c r="F247" s="1" t="s">
        <v>23</v>
      </c>
      <c r="G247" s="3">
        <v>498</v>
      </c>
      <c r="H247" s="3"/>
    </row>
    <row r="248" spans="1:8" x14ac:dyDescent="0.25">
      <c r="A248" s="1"/>
      <c r="B248" s="11" t="s">
        <v>296</v>
      </c>
      <c r="C248" s="2" t="s">
        <v>294</v>
      </c>
      <c r="D248" s="1"/>
      <c r="E248" s="1" t="s">
        <v>7</v>
      </c>
      <c r="F248" s="1" t="s">
        <v>24</v>
      </c>
      <c r="G248" s="3"/>
      <c r="H248" s="3">
        <v>2222222</v>
      </c>
    </row>
    <row r="249" spans="1:8" x14ac:dyDescent="0.25">
      <c r="A249" s="1"/>
      <c r="B249" s="11">
        <v>45324</v>
      </c>
      <c r="C249" s="2" t="s">
        <v>297</v>
      </c>
      <c r="D249" s="1"/>
      <c r="E249" s="1" t="s">
        <v>7</v>
      </c>
      <c r="F249" s="1" t="s">
        <v>23</v>
      </c>
      <c r="G249" s="3"/>
      <c r="H249" s="3">
        <v>275000</v>
      </c>
    </row>
    <row r="250" spans="1:8" ht="30" x14ac:dyDescent="0.25">
      <c r="A250" s="1"/>
      <c r="B250" s="11" t="s">
        <v>256</v>
      </c>
      <c r="C250" s="2" t="s">
        <v>298</v>
      </c>
      <c r="D250" s="1"/>
      <c r="E250" s="1" t="s">
        <v>7</v>
      </c>
      <c r="F250" s="1" t="s">
        <v>23</v>
      </c>
      <c r="G250" s="3"/>
      <c r="H250" s="3">
        <v>55000</v>
      </c>
    </row>
    <row r="251" spans="1:8" ht="30" x14ac:dyDescent="0.25">
      <c r="A251" s="1"/>
      <c r="B251" s="11" t="s">
        <v>256</v>
      </c>
      <c r="C251" s="2" t="s">
        <v>298</v>
      </c>
      <c r="D251" s="1"/>
      <c r="E251" s="1" t="s">
        <v>7</v>
      </c>
      <c r="F251" s="1" t="s">
        <v>23</v>
      </c>
      <c r="G251" s="3"/>
      <c r="H251" s="3">
        <v>55000</v>
      </c>
    </row>
    <row r="252" spans="1:8" ht="30" x14ac:dyDescent="0.25">
      <c r="A252" s="1"/>
      <c r="B252" s="11" t="s">
        <v>256</v>
      </c>
      <c r="C252" s="2" t="s">
        <v>298</v>
      </c>
      <c r="D252" s="1"/>
      <c r="E252" s="1" t="s">
        <v>7</v>
      </c>
      <c r="F252" s="1" t="s">
        <v>23</v>
      </c>
      <c r="G252" s="3"/>
      <c r="H252" s="3">
        <v>55000</v>
      </c>
    </row>
    <row r="253" spans="1:8" x14ac:dyDescent="0.25">
      <c r="A253" s="1"/>
      <c r="B253" s="11" t="s">
        <v>256</v>
      </c>
      <c r="C253" s="2" t="s">
        <v>299</v>
      </c>
      <c r="D253" s="1"/>
      <c r="E253" s="1" t="s">
        <v>1</v>
      </c>
      <c r="F253" s="1" t="s">
        <v>23</v>
      </c>
      <c r="G253" s="3">
        <v>163</v>
      </c>
      <c r="H253" s="3"/>
    </row>
    <row r="254" spans="1:8" x14ac:dyDescent="0.25">
      <c r="A254" s="1"/>
      <c r="B254" s="11">
        <v>45325</v>
      </c>
      <c r="C254" s="2" t="s">
        <v>297</v>
      </c>
      <c r="D254" s="1"/>
      <c r="E254" s="1" t="s">
        <v>7</v>
      </c>
      <c r="F254" s="1" t="s">
        <v>23</v>
      </c>
      <c r="G254" s="3"/>
      <c r="H254" s="3">
        <v>275000</v>
      </c>
    </row>
    <row r="255" spans="1:8" x14ac:dyDescent="0.25">
      <c r="A255" s="1"/>
      <c r="B255" s="11" t="s">
        <v>261</v>
      </c>
      <c r="C255" s="2" t="s">
        <v>300</v>
      </c>
      <c r="D255" s="1"/>
      <c r="E255" s="1" t="s">
        <v>1</v>
      </c>
      <c r="F255" s="1" t="s">
        <v>23</v>
      </c>
      <c r="G255" s="3">
        <v>12</v>
      </c>
      <c r="H255" s="3"/>
    </row>
    <row r="256" spans="1:8" x14ac:dyDescent="0.25">
      <c r="A256" s="1"/>
      <c r="B256" s="11">
        <v>45326</v>
      </c>
      <c r="C256" s="2" t="s">
        <v>297</v>
      </c>
      <c r="D256" s="1"/>
      <c r="E256" s="1" t="s">
        <v>7</v>
      </c>
      <c r="F256" s="1" t="s">
        <v>23</v>
      </c>
      <c r="G256" s="3"/>
      <c r="H256" s="3">
        <v>21006</v>
      </c>
    </row>
    <row r="257" spans="1:8" x14ac:dyDescent="0.25">
      <c r="A257" s="1"/>
      <c r="B257" s="11" t="s">
        <v>301</v>
      </c>
      <c r="C257" s="2" t="s">
        <v>111</v>
      </c>
      <c r="D257" s="1"/>
      <c r="E257" s="1"/>
      <c r="F257" s="1"/>
      <c r="G257" s="3">
        <v>20000000</v>
      </c>
      <c r="H257" s="3"/>
    </row>
    <row r="258" spans="1:8" x14ac:dyDescent="0.25">
      <c r="A258" s="1"/>
      <c r="B258" s="11" t="s">
        <v>301</v>
      </c>
      <c r="C258" s="2" t="s">
        <v>294</v>
      </c>
      <c r="D258" s="1"/>
      <c r="E258" s="1" t="s">
        <v>7</v>
      </c>
      <c r="F258" s="1" t="s">
        <v>24</v>
      </c>
      <c r="G258" s="3"/>
      <c r="H258" s="3">
        <v>4444444</v>
      </c>
    </row>
    <row r="259" spans="1:8" x14ac:dyDescent="0.25">
      <c r="A259" s="1"/>
      <c r="B259" s="11" t="s">
        <v>301</v>
      </c>
      <c r="C259" s="2" t="s">
        <v>302</v>
      </c>
      <c r="D259" s="1"/>
      <c r="E259" s="1" t="s">
        <v>7</v>
      </c>
      <c r="F259" s="1" t="s">
        <v>23</v>
      </c>
      <c r="G259" s="3"/>
      <c r="H259" s="3">
        <v>253994</v>
      </c>
    </row>
    <row r="260" spans="1:8" x14ac:dyDescent="0.25">
      <c r="A260" s="1"/>
      <c r="B260" s="11">
        <v>45407</v>
      </c>
      <c r="C260" s="2" t="s">
        <v>303</v>
      </c>
      <c r="D260" s="1"/>
      <c r="E260" s="1" t="s">
        <v>1</v>
      </c>
      <c r="F260" s="1" t="s">
        <v>23</v>
      </c>
      <c r="G260" s="3">
        <v>85</v>
      </c>
      <c r="H260" s="3"/>
    </row>
    <row r="261" spans="1:8" x14ac:dyDescent="0.25">
      <c r="A261" s="1"/>
      <c r="B261" s="11">
        <v>45414</v>
      </c>
      <c r="C261" s="2" t="s">
        <v>297</v>
      </c>
      <c r="D261" s="1"/>
      <c r="E261" s="1" t="s">
        <v>7</v>
      </c>
      <c r="F261" s="1" t="s">
        <v>23</v>
      </c>
      <c r="G261" s="3"/>
      <c r="H261" s="3">
        <v>275000</v>
      </c>
    </row>
    <row r="262" spans="1:8" x14ac:dyDescent="0.25">
      <c r="A262" s="1"/>
      <c r="B262" s="11">
        <v>45437</v>
      </c>
      <c r="C262" s="2" t="s">
        <v>304</v>
      </c>
      <c r="D262" s="1"/>
      <c r="E262" s="1" t="s">
        <v>1</v>
      </c>
      <c r="F262" s="1" t="s">
        <v>23</v>
      </c>
      <c r="G262" s="3">
        <v>2481</v>
      </c>
      <c r="H262" s="3"/>
    </row>
    <row r="263" spans="1:8" x14ac:dyDescent="0.25">
      <c r="A263" s="1"/>
      <c r="B263" s="11">
        <v>45445</v>
      </c>
      <c r="C263" s="2" t="s">
        <v>297</v>
      </c>
      <c r="D263" s="1"/>
      <c r="E263" s="1" t="s">
        <v>7</v>
      </c>
      <c r="F263" s="1" t="s">
        <v>23</v>
      </c>
      <c r="G263" s="3"/>
      <c r="H263" s="3">
        <v>275000</v>
      </c>
    </row>
    <row r="264" spans="1:8" x14ac:dyDescent="0.25">
      <c r="A264" s="1"/>
      <c r="B264" s="11">
        <v>45468</v>
      </c>
      <c r="C264" s="2" t="s">
        <v>305</v>
      </c>
      <c r="D264" s="1"/>
      <c r="E264" s="1" t="s">
        <v>1</v>
      </c>
      <c r="F264" s="1" t="s">
        <v>23</v>
      </c>
      <c r="G264" s="3">
        <v>2518</v>
      </c>
      <c r="H264" s="3"/>
    </row>
    <row r="265" spans="1:8" x14ac:dyDescent="0.25">
      <c r="A265" s="1"/>
      <c r="B265" s="11">
        <v>45475</v>
      </c>
      <c r="C265" s="2" t="s">
        <v>297</v>
      </c>
      <c r="D265" s="1"/>
      <c r="E265" s="1" t="s">
        <v>7</v>
      </c>
      <c r="F265" s="1" t="s">
        <v>23</v>
      </c>
      <c r="G265" s="3"/>
      <c r="H265" s="3">
        <v>275000</v>
      </c>
    </row>
    <row r="266" spans="1:8" x14ac:dyDescent="0.25">
      <c r="A266" s="1"/>
      <c r="B266" s="11">
        <v>45498</v>
      </c>
      <c r="C266" s="2" t="s">
        <v>306</v>
      </c>
      <c r="D266" s="1"/>
      <c r="E266" s="1" t="s">
        <v>1</v>
      </c>
      <c r="F266" s="1" t="s">
        <v>23</v>
      </c>
      <c r="G266" s="3">
        <v>2391</v>
      </c>
      <c r="H266" s="3"/>
    </row>
    <row r="267" spans="1:8" x14ac:dyDescent="0.25">
      <c r="A267" s="1"/>
      <c r="B267" s="11">
        <v>45498</v>
      </c>
      <c r="C267" s="2" t="s">
        <v>307</v>
      </c>
      <c r="D267" s="1"/>
      <c r="E267" s="1" t="s">
        <v>7</v>
      </c>
      <c r="F267" s="1" t="s">
        <v>23</v>
      </c>
      <c r="G267" s="3"/>
      <c r="H267" s="3">
        <v>33000</v>
      </c>
    </row>
    <row r="268" spans="1:8" x14ac:dyDescent="0.25">
      <c r="A268" s="1"/>
      <c r="B268" s="11">
        <v>45506</v>
      </c>
      <c r="C268" s="2" t="s">
        <v>297</v>
      </c>
      <c r="D268" s="1"/>
      <c r="E268" s="1" t="s">
        <v>7</v>
      </c>
      <c r="F268" s="1" t="s">
        <v>23</v>
      </c>
      <c r="G268" s="3"/>
      <c r="H268" s="3">
        <v>275000</v>
      </c>
    </row>
    <row r="269" spans="1:8" x14ac:dyDescent="0.25">
      <c r="A269" s="1"/>
      <c r="B269" s="11">
        <v>45529</v>
      </c>
      <c r="C269" s="2" t="s">
        <v>308</v>
      </c>
      <c r="D269" s="1"/>
      <c r="E269" s="1" t="s">
        <v>1</v>
      </c>
      <c r="F269" s="1" t="s">
        <v>23</v>
      </c>
      <c r="G269" s="3">
        <v>2421</v>
      </c>
      <c r="H269" s="3"/>
    </row>
    <row r="270" spans="1:8" x14ac:dyDescent="0.25">
      <c r="A270" s="1"/>
      <c r="B270" s="11">
        <v>45537</v>
      </c>
      <c r="C270" s="2" t="s">
        <v>297</v>
      </c>
      <c r="D270" s="1"/>
      <c r="E270" s="1" t="s">
        <v>7</v>
      </c>
      <c r="F270" s="1" t="s">
        <v>23</v>
      </c>
      <c r="G270" s="3"/>
      <c r="H270" s="3">
        <v>275000</v>
      </c>
    </row>
    <row r="271" spans="1:8" x14ac:dyDescent="0.25">
      <c r="A271" s="1"/>
      <c r="B271" s="11">
        <v>45560</v>
      </c>
      <c r="C271" s="2" t="s">
        <v>309</v>
      </c>
      <c r="D271" s="1"/>
      <c r="E271" s="1" t="s">
        <v>1</v>
      </c>
      <c r="F271" s="1" t="s">
        <v>23</v>
      </c>
      <c r="G271" s="3">
        <v>2374</v>
      </c>
      <c r="H271" s="3"/>
    </row>
    <row r="272" spans="1:8" x14ac:dyDescent="0.25">
      <c r="A272" s="1"/>
      <c r="B272" s="11">
        <v>45567</v>
      </c>
      <c r="C272" s="2" t="s">
        <v>297</v>
      </c>
      <c r="D272" s="1"/>
      <c r="E272" s="1" t="s">
        <v>7</v>
      </c>
      <c r="F272" s="1" t="s">
        <v>23</v>
      </c>
      <c r="G272" s="3"/>
      <c r="H272" s="3">
        <v>275000</v>
      </c>
    </row>
    <row r="273" spans="1:8" x14ac:dyDescent="0.25">
      <c r="A273" s="1"/>
      <c r="B273" s="11">
        <v>45590</v>
      </c>
      <c r="C273" s="2" t="s">
        <v>310</v>
      </c>
      <c r="D273" s="1"/>
      <c r="E273" s="1" t="s">
        <v>1</v>
      </c>
      <c r="F273" s="1" t="s">
        <v>23</v>
      </c>
      <c r="G273" s="3">
        <v>2251</v>
      </c>
      <c r="H273" s="3"/>
    </row>
    <row r="274" spans="1:8" x14ac:dyDescent="0.25">
      <c r="A274" s="1"/>
      <c r="B274" s="11">
        <v>45598</v>
      </c>
      <c r="C274" s="2" t="s">
        <v>297</v>
      </c>
      <c r="D274" s="1"/>
      <c r="E274" s="1" t="s">
        <v>7</v>
      </c>
      <c r="F274" s="1" t="s">
        <v>23</v>
      </c>
      <c r="G274" s="3"/>
      <c r="H274" s="3">
        <v>275000</v>
      </c>
    </row>
    <row r="275" spans="1:8" x14ac:dyDescent="0.25">
      <c r="A275" s="1"/>
      <c r="B275" s="11">
        <v>45621</v>
      </c>
      <c r="C275" s="2" t="s">
        <v>311</v>
      </c>
      <c r="D275" s="1"/>
      <c r="E275" s="1" t="s">
        <v>1</v>
      </c>
      <c r="F275" s="1" t="s">
        <v>23</v>
      </c>
      <c r="G275" s="3">
        <v>2281</v>
      </c>
      <c r="H275" s="3"/>
    </row>
    <row r="276" spans="1:8" x14ac:dyDescent="0.25">
      <c r="A276" s="1"/>
      <c r="B276" s="11">
        <v>45628</v>
      </c>
      <c r="C276" s="2" t="s">
        <v>297</v>
      </c>
      <c r="D276" s="1"/>
      <c r="E276" s="1" t="s">
        <v>7</v>
      </c>
      <c r="F276" s="1" t="s">
        <v>23</v>
      </c>
      <c r="G276" s="3"/>
      <c r="H276" s="3">
        <v>275000</v>
      </c>
    </row>
    <row r="277" spans="1:8" x14ac:dyDescent="0.25">
      <c r="A277" s="1"/>
      <c r="B277" s="11">
        <v>45656</v>
      </c>
      <c r="C277" s="2" t="s">
        <v>312</v>
      </c>
      <c r="D277" s="1"/>
      <c r="E277" s="1" t="s">
        <v>1</v>
      </c>
      <c r="F277" s="1" t="s">
        <v>23</v>
      </c>
      <c r="G277" s="3">
        <v>2593</v>
      </c>
      <c r="H277" s="3"/>
    </row>
    <row r="278" spans="1:8" x14ac:dyDescent="0.25">
      <c r="A278" s="1"/>
      <c r="B278" s="11">
        <v>45656</v>
      </c>
      <c r="C278" s="2" t="s">
        <v>313</v>
      </c>
      <c r="D278" s="1"/>
      <c r="E278" s="1" t="s">
        <v>0</v>
      </c>
      <c r="F278" s="1" t="s">
        <v>30</v>
      </c>
      <c r="G278" s="3">
        <v>200000</v>
      </c>
      <c r="H278" s="3"/>
    </row>
  </sheetData>
  <autoFilter ref="E1:E278" xr:uid="{C0D48D96-C0F0-4FF1-B9C0-0679EB17B4AA}"/>
  <mergeCells count="2">
    <mergeCell ref="A1:H1"/>
    <mergeCell ref="A2:H2"/>
  </mergeCell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1C37CE-EC13-4508-A7E6-96D0F31F2AAB}">
          <x14:formula1>
            <xm:f>Sheet1!$A$1:$A$52</xm:f>
          </x14:formula1>
          <xm:sqref>E1:F121 E122 E123:F1048576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6B0D-AB65-447C-8F37-3C938A18932F}">
  <dimension ref="A1:G47"/>
  <sheetViews>
    <sheetView tabSelected="1" topLeftCell="A27" workbookViewId="0">
      <selection activeCell="C35" sqref="C35"/>
    </sheetView>
  </sheetViews>
  <sheetFormatPr defaultRowHeight="15" x14ac:dyDescent="0.25"/>
  <cols>
    <col min="2" max="2" width="42" customWidth="1"/>
    <col min="3" max="3" width="21" customWidth="1"/>
    <col min="4" max="4" width="13.42578125" customWidth="1"/>
    <col min="5" max="5" width="14.28515625" customWidth="1"/>
  </cols>
  <sheetData>
    <row r="1" spans="1:5" x14ac:dyDescent="0.25">
      <c r="A1" s="38" t="s">
        <v>317</v>
      </c>
      <c r="B1" s="38"/>
      <c r="C1" s="1" t="s">
        <v>318</v>
      </c>
      <c r="D1" s="1"/>
      <c r="E1" s="1"/>
    </row>
    <row r="2" spans="1:5" x14ac:dyDescent="0.25">
      <c r="A2" s="38" t="s">
        <v>319</v>
      </c>
      <c r="B2" s="38"/>
      <c r="C2" s="39" t="s">
        <v>320</v>
      </c>
      <c r="D2" s="39"/>
      <c r="E2" s="39"/>
    </row>
    <row r="3" spans="1:5" ht="15.75" x14ac:dyDescent="0.25">
      <c r="A3" s="14"/>
      <c r="B3" s="14"/>
      <c r="C3" s="14"/>
      <c r="D3" s="14"/>
      <c r="E3" s="14"/>
    </row>
    <row r="4" spans="1:5" ht="15.75" x14ac:dyDescent="0.25">
      <c r="A4" s="40" t="s">
        <v>348</v>
      </c>
      <c r="B4" s="40"/>
      <c r="C4" s="40"/>
      <c r="D4" s="40"/>
      <c r="E4" s="40"/>
    </row>
    <row r="5" spans="1:5" ht="15.75" x14ac:dyDescent="0.25">
      <c r="A5" s="40" t="s">
        <v>349</v>
      </c>
      <c r="B5" s="40"/>
      <c r="C5" s="40"/>
      <c r="D5" s="40"/>
      <c r="E5" s="40"/>
    </row>
    <row r="6" spans="1:5" ht="15.75" x14ac:dyDescent="0.25">
      <c r="A6" s="14"/>
      <c r="B6" s="14"/>
      <c r="C6" s="14"/>
      <c r="D6" s="14"/>
      <c r="E6" s="14"/>
    </row>
    <row r="7" spans="1:5" ht="15.75" x14ac:dyDescent="0.25">
      <c r="A7" s="41" t="s">
        <v>53</v>
      </c>
      <c r="B7" s="41" t="s">
        <v>321</v>
      </c>
      <c r="C7" s="41" t="s">
        <v>322</v>
      </c>
      <c r="D7" s="42" t="s">
        <v>323</v>
      </c>
      <c r="E7" s="42"/>
    </row>
    <row r="8" spans="1:5" ht="31.5" x14ac:dyDescent="0.25">
      <c r="A8" s="41"/>
      <c r="B8" s="41"/>
      <c r="C8" s="41"/>
      <c r="D8" s="17" t="s">
        <v>324</v>
      </c>
      <c r="E8" s="17" t="s">
        <v>325</v>
      </c>
    </row>
    <row r="9" spans="1:5" ht="15.75" x14ac:dyDescent="0.25">
      <c r="A9" s="15" t="s">
        <v>326</v>
      </c>
      <c r="B9" s="18" t="s">
        <v>327</v>
      </c>
      <c r="C9" s="19">
        <v>6500000000</v>
      </c>
      <c r="D9" s="17"/>
      <c r="E9" s="17"/>
    </row>
    <row r="10" spans="1:5" ht="15.75" x14ac:dyDescent="0.25">
      <c r="A10" s="15"/>
      <c r="B10" s="20" t="s">
        <v>328</v>
      </c>
      <c r="C10" s="21">
        <v>6500000000</v>
      </c>
      <c r="D10" s="17"/>
      <c r="E10" s="17"/>
    </row>
    <row r="11" spans="1:5" ht="15.75" x14ac:dyDescent="0.25">
      <c r="A11" s="16" t="s">
        <v>329</v>
      </c>
      <c r="B11" s="22" t="s">
        <v>330</v>
      </c>
      <c r="C11" s="23">
        <f>SUM(C13:C19)</f>
        <v>6286580009</v>
      </c>
      <c r="D11" s="24"/>
      <c r="E11" s="24"/>
    </row>
    <row r="12" spans="1:5" ht="15.75" x14ac:dyDescent="0.25">
      <c r="A12" s="16" t="s">
        <v>350</v>
      </c>
      <c r="B12" s="22" t="s">
        <v>351</v>
      </c>
      <c r="C12" s="23">
        <f>SUM(C13:C19)</f>
        <v>6286580009</v>
      </c>
      <c r="D12" s="24"/>
      <c r="E12" s="24"/>
    </row>
    <row r="13" spans="1:5" ht="15.75" x14ac:dyDescent="0.25">
      <c r="A13" s="25">
        <v>1</v>
      </c>
      <c r="B13" s="24" t="s">
        <v>331</v>
      </c>
      <c r="C13" s="26">
        <v>5700000000</v>
      </c>
      <c r="D13" s="24"/>
      <c r="E13" s="24"/>
    </row>
    <row r="14" spans="1:5" ht="15.75" x14ac:dyDescent="0.25">
      <c r="A14" s="25">
        <v>2</v>
      </c>
      <c r="B14" s="24" t="s">
        <v>332</v>
      </c>
      <c r="C14" s="26">
        <v>79830405</v>
      </c>
      <c r="D14" s="24"/>
      <c r="E14" s="24"/>
    </row>
    <row r="15" spans="1:5" ht="15.75" x14ac:dyDescent="0.25">
      <c r="A15" s="25">
        <v>3</v>
      </c>
      <c r="B15" s="24" t="s">
        <v>333</v>
      </c>
      <c r="C15" s="26">
        <v>4122555</v>
      </c>
      <c r="D15" s="24"/>
      <c r="E15" s="24"/>
    </row>
    <row r="16" spans="1:5" ht="15.75" x14ac:dyDescent="0.25">
      <c r="A16" s="25">
        <v>4</v>
      </c>
      <c r="B16" s="24" t="s">
        <v>334</v>
      </c>
      <c r="C16" s="26">
        <v>48422333</v>
      </c>
      <c r="D16" s="24"/>
      <c r="E16" s="24"/>
    </row>
    <row r="17" spans="1:5" ht="15.75" x14ac:dyDescent="0.25">
      <c r="A17" s="25">
        <v>5</v>
      </c>
      <c r="B17" s="24" t="s">
        <v>335</v>
      </c>
      <c r="C17" s="26">
        <v>444939716</v>
      </c>
      <c r="D17" s="24"/>
      <c r="E17" s="24"/>
    </row>
    <row r="18" spans="1:5" ht="15.75" x14ac:dyDescent="0.25">
      <c r="A18" s="25">
        <v>6</v>
      </c>
      <c r="B18" s="24" t="s">
        <v>336</v>
      </c>
      <c r="C18" s="26"/>
      <c r="D18" s="24"/>
      <c r="E18" s="24"/>
    </row>
    <row r="19" spans="1:5" ht="15.75" x14ac:dyDescent="0.25">
      <c r="A19" s="27">
        <v>7</v>
      </c>
      <c r="B19" s="28" t="s">
        <v>337</v>
      </c>
      <c r="C19" s="29">
        <v>9265000</v>
      </c>
      <c r="D19" s="24"/>
      <c r="E19" s="24"/>
    </row>
    <row r="20" spans="1:5" ht="15.75" x14ac:dyDescent="0.25">
      <c r="A20" s="30" t="s">
        <v>352</v>
      </c>
      <c r="B20" s="31" t="s">
        <v>353</v>
      </c>
      <c r="C20" s="32">
        <f>C11</f>
        <v>6286580009</v>
      </c>
      <c r="D20" s="24"/>
      <c r="E20" s="24"/>
    </row>
    <row r="21" spans="1:5" ht="15.75" x14ac:dyDescent="0.25">
      <c r="A21" s="27"/>
      <c r="B21" s="33" t="s">
        <v>354</v>
      </c>
      <c r="C21" s="34">
        <v>6500000000</v>
      </c>
      <c r="D21" s="24"/>
      <c r="E21" s="24"/>
    </row>
    <row r="22" spans="1:5" ht="15.75" x14ac:dyDescent="0.25">
      <c r="A22" s="27"/>
      <c r="B22" s="33" t="s">
        <v>355</v>
      </c>
      <c r="C22" s="34">
        <f>C20-C21</f>
        <v>-213419991</v>
      </c>
      <c r="D22" s="24"/>
      <c r="E22" s="24"/>
    </row>
    <row r="23" spans="1:5" ht="15.75" x14ac:dyDescent="0.25">
      <c r="A23" s="16" t="s">
        <v>338</v>
      </c>
      <c r="B23" s="22" t="s">
        <v>339</v>
      </c>
      <c r="C23" s="23">
        <f>SUM(C24:C28)</f>
        <v>287279351</v>
      </c>
      <c r="D23" s="24"/>
      <c r="E23" s="24"/>
    </row>
    <row r="24" spans="1:5" ht="15.75" x14ac:dyDescent="0.25">
      <c r="A24" s="25">
        <v>1</v>
      </c>
      <c r="B24" s="24" t="s">
        <v>356</v>
      </c>
      <c r="C24" s="23"/>
      <c r="D24" s="24"/>
      <c r="E24" s="24"/>
    </row>
    <row r="25" spans="1:5" ht="15.75" x14ac:dyDescent="0.25">
      <c r="A25" s="25">
        <v>1</v>
      </c>
      <c r="B25" s="24" t="s">
        <v>357</v>
      </c>
      <c r="C25" s="26"/>
      <c r="D25" s="24"/>
      <c r="E25" s="24"/>
    </row>
    <row r="26" spans="1:5" ht="15.75" x14ac:dyDescent="0.25">
      <c r="A26" s="25">
        <v>2</v>
      </c>
      <c r="B26" s="24" t="s">
        <v>358</v>
      </c>
      <c r="C26" s="26">
        <f>SUMIF('TH NH'!E4:E300,"thu tài trợ",'TH NH'!G4:G300)</f>
        <v>53600000</v>
      </c>
      <c r="D26" s="24"/>
      <c r="E26" s="24"/>
    </row>
    <row r="27" spans="1:5" ht="15.75" x14ac:dyDescent="0.25">
      <c r="A27" s="25">
        <v>3</v>
      </c>
      <c r="B27" s="24" t="s">
        <v>340</v>
      </c>
      <c r="C27" s="26">
        <f>SUMIF('TH NH'!E4:E300,"thu lãi ngân hàng",'TH NH'!G4:G300)</f>
        <v>233679351</v>
      </c>
      <c r="D27" s="24"/>
      <c r="E27" s="24"/>
    </row>
    <row r="28" spans="1:5" ht="15.75" x14ac:dyDescent="0.25">
      <c r="A28" s="25">
        <v>4</v>
      </c>
      <c r="B28" s="35" t="s">
        <v>341</v>
      </c>
      <c r="C28" s="26"/>
      <c r="D28" s="24"/>
      <c r="E28" s="24"/>
    </row>
    <row r="29" spans="1:5" ht="15.75" x14ac:dyDescent="0.25">
      <c r="A29" s="16" t="s">
        <v>342</v>
      </c>
      <c r="B29" s="22" t="s">
        <v>343</v>
      </c>
      <c r="C29" s="23">
        <f>SUM(C30:C35)</f>
        <v>1032677992</v>
      </c>
      <c r="D29" s="24"/>
      <c r="E29" s="24"/>
    </row>
    <row r="30" spans="1:5" ht="15.75" x14ac:dyDescent="0.25">
      <c r="A30" s="25">
        <v>1</v>
      </c>
      <c r="B30" s="35" t="s">
        <v>359</v>
      </c>
      <c r="C30" s="26">
        <f>SUMIF('TH NH'!F4:F300,"chi khen thưởng", 'TH NH'!H4:H300)</f>
        <v>311000000</v>
      </c>
      <c r="D30" s="24"/>
      <c r="E30" s="24"/>
    </row>
    <row r="31" spans="1:5" ht="15.75" x14ac:dyDescent="0.25">
      <c r="A31" s="25">
        <v>2</v>
      </c>
      <c r="B31" s="35" t="s">
        <v>360</v>
      </c>
      <c r="C31" s="26">
        <f>SUMIF('TH NH'!E4:E300,"chi học bổng",'TH NH'!H4:H300)-C30</f>
        <v>314000000</v>
      </c>
      <c r="D31" s="24"/>
      <c r="E31" s="24"/>
    </row>
    <row r="32" spans="1:5" ht="15.75" x14ac:dyDescent="0.25">
      <c r="A32" s="25">
        <v>3</v>
      </c>
      <c r="B32" s="35" t="s">
        <v>361</v>
      </c>
      <c r="C32" s="26">
        <f>SUMIF('TH NH'!E4:E300,"chi hỗ trợ",'TH NH'!H4:H300)</f>
        <v>200000000</v>
      </c>
      <c r="D32" s="24"/>
      <c r="E32" s="24"/>
    </row>
    <row r="33" spans="1:7" ht="15.75" x14ac:dyDescent="0.25">
      <c r="A33" s="25">
        <v>4</v>
      </c>
      <c r="B33" s="35" t="s">
        <v>362</v>
      </c>
      <c r="C33" s="26"/>
      <c r="D33" s="24"/>
      <c r="E33" s="24"/>
    </row>
    <row r="34" spans="1:7" ht="15.75" x14ac:dyDescent="0.25">
      <c r="A34" s="25">
        <v>5</v>
      </c>
      <c r="B34" s="35" t="s">
        <v>344</v>
      </c>
      <c r="C34" s="26">
        <f>SUMIF('TH NH'!E4:E300,"chi quản lý quỹ", 'TH NH'!H4:H300)</f>
        <v>207677992</v>
      </c>
      <c r="D34" s="24"/>
      <c r="E34" s="24"/>
      <c r="G34">
        <f>SUMIF('TH NH'!F4:F300,"chi truyền thông",'TH NH'!H4:H300)</f>
        <v>21600000</v>
      </c>
    </row>
    <row r="35" spans="1:7" ht="15.75" x14ac:dyDescent="0.25">
      <c r="A35" s="25">
        <v>6</v>
      </c>
      <c r="B35" s="35" t="s">
        <v>345</v>
      </c>
      <c r="C35" s="26"/>
      <c r="D35" s="24"/>
      <c r="E35" s="24"/>
    </row>
    <row r="36" spans="1:7" ht="15.75" x14ac:dyDescent="0.25">
      <c r="A36" s="16" t="s">
        <v>346</v>
      </c>
      <c r="B36" s="22" t="s">
        <v>347</v>
      </c>
      <c r="C36" s="23">
        <f>SUM(C38:C44)</f>
        <v>5448416368</v>
      </c>
      <c r="D36" s="24"/>
      <c r="E36" s="26"/>
    </row>
    <row r="37" spans="1:7" ht="15.75" x14ac:dyDescent="0.25">
      <c r="A37" s="16" t="s">
        <v>350</v>
      </c>
      <c r="B37" s="22" t="s">
        <v>351</v>
      </c>
      <c r="C37" s="23">
        <f>SUM(C38:C44)</f>
        <v>5448416368</v>
      </c>
      <c r="D37" s="24"/>
      <c r="E37" s="26"/>
    </row>
    <row r="38" spans="1:7" ht="15.75" x14ac:dyDescent="0.25">
      <c r="A38" s="25">
        <v>1</v>
      </c>
      <c r="B38" s="24" t="s">
        <v>331</v>
      </c>
      <c r="C38" s="26">
        <v>5119117808</v>
      </c>
      <c r="D38" s="24"/>
      <c r="E38" s="24"/>
    </row>
    <row r="39" spans="1:7" ht="15.75" x14ac:dyDescent="0.25">
      <c r="A39" s="25">
        <v>2</v>
      </c>
      <c r="B39" s="24" t="s">
        <v>332</v>
      </c>
      <c r="C39" s="26">
        <v>255018125</v>
      </c>
      <c r="D39" s="24"/>
      <c r="E39" s="26"/>
    </row>
    <row r="40" spans="1:7" ht="15.75" x14ac:dyDescent="0.25">
      <c r="A40" s="25">
        <v>3</v>
      </c>
      <c r="B40" s="24" t="s">
        <v>333</v>
      </c>
      <c r="C40" s="26">
        <v>13287957</v>
      </c>
      <c r="D40" s="24"/>
      <c r="E40" s="24"/>
    </row>
    <row r="41" spans="1:7" ht="15.75" x14ac:dyDescent="0.25">
      <c r="A41" s="25">
        <v>4</v>
      </c>
      <c r="B41" s="24" t="s">
        <v>334</v>
      </c>
      <c r="C41" s="26">
        <v>52703798</v>
      </c>
      <c r="D41" s="24"/>
      <c r="E41" s="24"/>
    </row>
    <row r="42" spans="1:7" ht="15.75" x14ac:dyDescent="0.25">
      <c r="A42" s="25">
        <v>5</v>
      </c>
      <c r="B42" s="24" t="s">
        <v>335</v>
      </c>
      <c r="C42" s="26">
        <v>8288680</v>
      </c>
      <c r="D42" s="24"/>
      <c r="E42" s="24"/>
    </row>
    <row r="43" spans="1:7" ht="15.75" x14ac:dyDescent="0.25">
      <c r="A43" s="25">
        <v>6</v>
      </c>
      <c r="B43" s="24" t="s">
        <v>336</v>
      </c>
      <c r="C43" s="26"/>
      <c r="D43" s="24"/>
      <c r="E43" s="24"/>
    </row>
    <row r="44" spans="1:7" ht="15.75" x14ac:dyDescent="0.25">
      <c r="A44" s="25">
        <v>7</v>
      </c>
      <c r="B44" s="24" t="s">
        <v>337</v>
      </c>
      <c r="C44" s="29"/>
      <c r="D44" s="24"/>
      <c r="E44" s="24"/>
    </row>
    <row r="45" spans="1:7" ht="15.75" x14ac:dyDescent="0.25">
      <c r="A45" s="16" t="s">
        <v>352</v>
      </c>
      <c r="B45" s="31" t="s">
        <v>353</v>
      </c>
      <c r="C45" s="32">
        <f>C36</f>
        <v>5448416368</v>
      </c>
      <c r="D45" s="24"/>
      <c r="E45" s="24"/>
    </row>
    <row r="46" spans="1:7" ht="15.75" x14ac:dyDescent="0.25">
      <c r="A46" s="24"/>
      <c r="B46" s="33" t="s">
        <v>354</v>
      </c>
      <c r="C46" s="34">
        <v>6500000000</v>
      </c>
      <c r="D46" s="24"/>
      <c r="E46" s="24"/>
    </row>
    <row r="47" spans="1:7" ht="15.75" x14ac:dyDescent="0.25">
      <c r="A47" s="24"/>
      <c r="B47" s="33" t="s">
        <v>355</v>
      </c>
      <c r="C47" s="34">
        <f>C45-C46</f>
        <v>-1051583632</v>
      </c>
      <c r="D47" s="24"/>
      <c r="E47" s="24"/>
    </row>
  </sheetData>
  <mergeCells count="9">
    <mergeCell ref="A7:A8"/>
    <mergeCell ref="B7:B8"/>
    <mergeCell ref="C7:C8"/>
    <mergeCell ref="D7:E7"/>
    <mergeCell ref="A1:B1"/>
    <mergeCell ref="A2:B2"/>
    <mergeCell ref="C2:E2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MB 2024</vt:lpstr>
      <vt:lpstr>An Bình 2024</vt:lpstr>
      <vt:lpstr>BIDV</vt:lpstr>
      <vt:lpstr>VCB</vt:lpstr>
      <vt:lpstr>TH NH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LHP-17</dc:creator>
  <cp:lastModifiedBy>Vu Van Hieu 20172561</cp:lastModifiedBy>
  <dcterms:created xsi:type="dcterms:W3CDTF">2025-02-26T08:27:20Z</dcterms:created>
  <dcterms:modified xsi:type="dcterms:W3CDTF">2025-03-17T13:43:44Z</dcterms:modified>
</cp:coreProperties>
</file>